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80" yWindow="90" windowWidth="17400" windowHeight="10110"/>
  </bookViews>
  <sheets>
    <sheet name="Форма №3" sheetId="1" r:id="rId1"/>
    <sheet name="АЧР " sheetId="5" r:id="rId2"/>
    <sheet name="График " sheetId="6" r:id="rId3"/>
    <sheet name="суточная ведомость" sheetId="4" r:id="rId4"/>
  </sheets>
  <calcPr calcId="125725"/>
</workbook>
</file>

<file path=xl/calcChain.xml><?xml version="1.0" encoding="utf-8"?>
<calcChain xmlns="http://schemas.openxmlformats.org/spreadsheetml/2006/main">
  <c r="M14" i="6"/>
  <c r="L14"/>
  <c r="K14"/>
  <c r="J14"/>
  <c r="I14"/>
  <c r="H14"/>
  <c r="G14"/>
  <c r="F14"/>
  <c r="E14"/>
  <c r="D14"/>
  <c r="C14"/>
  <c r="B14"/>
  <c r="M7"/>
  <c r="L7"/>
  <c r="K7"/>
  <c r="J7"/>
  <c r="I7"/>
  <c r="H7"/>
  <c r="G7"/>
  <c r="F7"/>
  <c r="E7"/>
  <c r="D7"/>
  <c r="C7"/>
  <c r="B7"/>
  <c r="R28" i="1"/>
  <c r="L50"/>
  <c r="CB50"/>
  <c r="CA50"/>
  <c r="BZ50"/>
  <c r="BY50"/>
  <c r="BX50"/>
  <c r="BW50"/>
  <c r="BV50"/>
  <c r="BU50"/>
  <c r="BT50"/>
  <c r="BS50"/>
  <c r="BR50"/>
  <c r="BQ50"/>
  <c r="CB43"/>
  <c r="CA43"/>
  <c r="BZ43"/>
  <c r="BY43"/>
  <c r="BX43"/>
  <c r="BW43"/>
  <c r="BV43"/>
  <c r="BU43"/>
  <c r="BT43"/>
  <c r="BS43"/>
  <c r="BR43"/>
  <c r="BQ43"/>
  <c r="CB36"/>
  <c r="CA36"/>
  <c r="BZ36"/>
  <c r="BY36"/>
  <c r="BX36"/>
  <c r="BW36"/>
  <c r="BV36"/>
  <c r="BU36"/>
  <c r="BT36"/>
  <c r="BS36"/>
  <c r="BR36"/>
  <c r="BQ36"/>
  <c r="CB28"/>
  <c r="CA28"/>
  <c r="BZ28"/>
  <c r="BY28"/>
  <c r="BX28"/>
  <c r="BW28"/>
  <c r="BV28"/>
  <c r="BU28"/>
  <c r="BT28"/>
  <c r="BS28"/>
  <c r="BR28"/>
  <c r="BQ28"/>
  <c r="CB14"/>
  <c r="CA14"/>
  <c r="BZ14"/>
  <c r="BY14"/>
  <c r="BX14"/>
  <c r="BY61" s="1"/>
  <c r="BY65" s="1"/>
  <c r="BW14"/>
  <c r="BV14"/>
  <c r="BU14"/>
  <c r="BT14"/>
  <c r="BS14"/>
  <c r="BS61" s="1"/>
  <c r="BS65" s="1"/>
  <c r="BR14"/>
  <c r="BQ14"/>
  <c r="CB9"/>
  <c r="CA9"/>
  <c r="CA18" s="1"/>
  <c r="BZ9"/>
  <c r="BY9"/>
  <c r="BY18" s="1"/>
  <c r="BX9"/>
  <c r="BW9"/>
  <c r="BV9"/>
  <c r="BU9"/>
  <c r="BV60" s="1"/>
  <c r="BV64" s="1"/>
  <c r="BT9"/>
  <c r="BS9"/>
  <c r="BR9"/>
  <c r="BR18" s="1"/>
  <c r="BQ9"/>
  <c r="BQ18" s="1"/>
  <c r="BP50"/>
  <c r="BO50"/>
  <c r="BN50"/>
  <c r="BM50"/>
  <c r="BL50"/>
  <c r="BK50"/>
  <c r="BJ50"/>
  <c r="BI50"/>
  <c r="BH50"/>
  <c r="BG50"/>
  <c r="BF50"/>
  <c r="BE50"/>
  <c r="BP43"/>
  <c r="BO43"/>
  <c r="BN43"/>
  <c r="BM43"/>
  <c r="BL43"/>
  <c r="BK43"/>
  <c r="BJ43"/>
  <c r="BI43"/>
  <c r="BH43"/>
  <c r="BG43"/>
  <c r="BF43"/>
  <c r="BE43"/>
  <c r="BP36"/>
  <c r="BO36"/>
  <c r="BN36"/>
  <c r="BM36"/>
  <c r="BL36"/>
  <c r="BK36"/>
  <c r="BJ36"/>
  <c r="BI36"/>
  <c r="BH36"/>
  <c r="BG36"/>
  <c r="BF36"/>
  <c r="BE36"/>
  <c r="BP28"/>
  <c r="BO28"/>
  <c r="BN28"/>
  <c r="BM28"/>
  <c r="BL28"/>
  <c r="BK28"/>
  <c r="BJ28"/>
  <c r="BI28"/>
  <c r="BH28"/>
  <c r="BG28"/>
  <c r="BF28"/>
  <c r="BE28"/>
  <c r="BP14"/>
  <c r="BO14"/>
  <c r="BN14"/>
  <c r="BM14"/>
  <c r="BL14"/>
  <c r="BM61" s="1"/>
  <c r="BM65" s="1"/>
  <c r="BK14"/>
  <c r="BJ14"/>
  <c r="BI14"/>
  <c r="BH14"/>
  <c r="BG14"/>
  <c r="BG61" s="1"/>
  <c r="BG65" s="1"/>
  <c r="BF14"/>
  <c r="BE14"/>
  <c r="BP9"/>
  <c r="BO9"/>
  <c r="BN9"/>
  <c r="BM9"/>
  <c r="BL9"/>
  <c r="BK9"/>
  <c r="BJ9"/>
  <c r="BI9"/>
  <c r="BH9"/>
  <c r="BG9"/>
  <c r="BF9"/>
  <c r="BE9"/>
  <c r="BE18" s="1"/>
  <c r="BD50"/>
  <c r="BC50"/>
  <c r="BB50"/>
  <c r="BA50"/>
  <c r="AZ50"/>
  <c r="AY50"/>
  <c r="AX50"/>
  <c r="AW50"/>
  <c r="AV50"/>
  <c r="AU50"/>
  <c r="AT50"/>
  <c r="AS50"/>
  <c r="BD43"/>
  <c r="BC43"/>
  <c r="BB43"/>
  <c r="BA43"/>
  <c r="AZ43"/>
  <c r="AY43"/>
  <c r="AX43"/>
  <c r="AW43"/>
  <c r="AV43"/>
  <c r="AU43"/>
  <c r="AT43"/>
  <c r="AS43"/>
  <c r="BD36"/>
  <c r="BC36"/>
  <c r="BB36"/>
  <c r="BA36"/>
  <c r="AZ36"/>
  <c r="AY36"/>
  <c r="AX36"/>
  <c r="AW36"/>
  <c r="AV36"/>
  <c r="AU36"/>
  <c r="AT36"/>
  <c r="AS36"/>
  <c r="BD28"/>
  <c r="BC28"/>
  <c r="BB28"/>
  <c r="BA28"/>
  <c r="AZ28"/>
  <c r="AY28"/>
  <c r="AX28"/>
  <c r="AW28"/>
  <c r="AV28"/>
  <c r="AU28"/>
  <c r="AT28"/>
  <c r="AS28"/>
  <c r="BD14"/>
  <c r="BC14"/>
  <c r="BB61" s="1"/>
  <c r="BB65" s="1"/>
  <c r="BB14"/>
  <c r="BA14"/>
  <c r="AZ14"/>
  <c r="BA61" s="1"/>
  <c r="BA65" s="1"/>
  <c r="AY14"/>
  <c r="AX14"/>
  <c r="AW14"/>
  <c r="AV14"/>
  <c r="AU14"/>
  <c r="AU61" s="1"/>
  <c r="AU65" s="1"/>
  <c r="AT14"/>
  <c r="AS14"/>
  <c r="BD9"/>
  <c r="BD60" s="1"/>
  <c r="BD64" s="1"/>
  <c r="BC9"/>
  <c r="BC18" s="1"/>
  <c r="BB9"/>
  <c r="BA9"/>
  <c r="AZ9"/>
  <c r="AY9"/>
  <c r="AX9"/>
  <c r="AW9"/>
  <c r="AW18" s="1"/>
  <c r="AV9"/>
  <c r="AU9"/>
  <c r="AT9"/>
  <c r="AT18" s="1"/>
  <c r="AS9"/>
  <c r="AR50"/>
  <c r="AQ50"/>
  <c r="AP50"/>
  <c r="AO50"/>
  <c r="AN50"/>
  <c r="AM50"/>
  <c r="AL50"/>
  <c r="AK50"/>
  <c r="AJ50"/>
  <c r="AI50"/>
  <c r="AH50"/>
  <c r="AG50"/>
  <c r="AR43"/>
  <c r="AQ43"/>
  <c r="AP43"/>
  <c r="AO43"/>
  <c r="AN43"/>
  <c r="AM43"/>
  <c r="AL43"/>
  <c r="AK43"/>
  <c r="AJ43"/>
  <c r="AI43"/>
  <c r="AH43"/>
  <c r="AG43"/>
  <c r="AR36"/>
  <c r="AQ36"/>
  <c r="AP36"/>
  <c r="AO36"/>
  <c r="AN36"/>
  <c r="AM36"/>
  <c r="AL36"/>
  <c r="AK36"/>
  <c r="AJ36"/>
  <c r="AI36"/>
  <c r="AH36"/>
  <c r="AG36"/>
  <c r="AR28"/>
  <c r="AQ28"/>
  <c r="AP28"/>
  <c r="AO28"/>
  <c r="AN28"/>
  <c r="AM28"/>
  <c r="AL28"/>
  <c r="AK28"/>
  <c r="AJ28"/>
  <c r="AI28"/>
  <c r="AH28"/>
  <c r="AG28"/>
  <c r="AR14"/>
  <c r="AQ14"/>
  <c r="AP14"/>
  <c r="AO14"/>
  <c r="AN14"/>
  <c r="AM14"/>
  <c r="AL14"/>
  <c r="AK14"/>
  <c r="AJ14"/>
  <c r="AI14"/>
  <c r="AG61" s="1"/>
  <c r="AG65" s="1"/>
  <c r="AH14"/>
  <c r="AG14"/>
  <c r="AR9"/>
  <c r="AR18" s="1"/>
  <c r="AQ9"/>
  <c r="AP60" s="1"/>
  <c r="AP64" s="1"/>
  <c r="AP9"/>
  <c r="AO9"/>
  <c r="AN9"/>
  <c r="AO60" s="1"/>
  <c r="AM9"/>
  <c r="AL9"/>
  <c r="AK9"/>
  <c r="AJ9"/>
  <c r="AI9"/>
  <c r="AH9"/>
  <c r="AH18" s="1"/>
  <c r="AG9"/>
  <c r="AF50"/>
  <c r="AE50"/>
  <c r="AD50"/>
  <c r="AC50"/>
  <c r="AB50"/>
  <c r="AA50"/>
  <c r="Z50"/>
  <c r="Y50"/>
  <c r="X50"/>
  <c r="W50"/>
  <c r="V50"/>
  <c r="U50"/>
  <c r="AF43"/>
  <c r="AE43"/>
  <c r="AD43"/>
  <c r="AC43"/>
  <c r="AB43"/>
  <c r="AA43"/>
  <c r="Z43"/>
  <c r="Y43"/>
  <c r="X43"/>
  <c r="W43"/>
  <c r="V43"/>
  <c r="U43"/>
  <c r="AF36"/>
  <c r="AE36"/>
  <c r="AD36"/>
  <c r="AC36"/>
  <c r="AB36"/>
  <c r="AA36"/>
  <c r="Z36"/>
  <c r="Y36"/>
  <c r="X36"/>
  <c r="W36"/>
  <c r="V36"/>
  <c r="U36"/>
  <c r="AF28"/>
  <c r="AE28"/>
  <c r="AD28"/>
  <c r="AC28"/>
  <c r="AB28"/>
  <c r="AA28"/>
  <c r="Z28"/>
  <c r="Y28"/>
  <c r="X28"/>
  <c r="W28"/>
  <c r="V28"/>
  <c r="U28"/>
  <c r="AF14"/>
  <c r="AE14"/>
  <c r="AD14"/>
  <c r="AC14"/>
  <c r="AB14"/>
  <c r="AA61" s="1"/>
  <c r="AA65" s="1"/>
  <c r="AA14"/>
  <c r="Z14"/>
  <c r="Y14"/>
  <c r="X14"/>
  <c r="W14"/>
  <c r="W61" s="1"/>
  <c r="W65" s="1"/>
  <c r="V14"/>
  <c r="U14"/>
  <c r="AF9"/>
  <c r="AF18" s="1"/>
  <c r="AE9"/>
  <c r="AD9"/>
  <c r="AD18" s="1"/>
  <c r="AC9"/>
  <c r="AB9"/>
  <c r="AB18" s="1"/>
  <c r="AA9"/>
  <c r="Z9"/>
  <c r="Y9"/>
  <c r="X9"/>
  <c r="W9"/>
  <c r="W60" s="1"/>
  <c r="W64" s="1"/>
  <c r="V9"/>
  <c r="U9"/>
  <c r="R14"/>
  <c r="L9"/>
  <c r="L18" s="1"/>
  <c r="I14"/>
  <c r="T14"/>
  <c r="S14"/>
  <c r="T9"/>
  <c r="S9"/>
  <c r="Q14"/>
  <c r="P14"/>
  <c r="P18" s="1"/>
  <c r="Q9"/>
  <c r="P9"/>
  <c r="N14"/>
  <c r="M14"/>
  <c r="N9"/>
  <c r="L60" s="1"/>
  <c r="L64" s="1"/>
  <c r="M9"/>
  <c r="K14"/>
  <c r="J14"/>
  <c r="K9"/>
  <c r="J9"/>
  <c r="T50"/>
  <c r="S50"/>
  <c r="R50"/>
  <c r="Q50"/>
  <c r="P50"/>
  <c r="O50"/>
  <c r="N50"/>
  <c r="M50"/>
  <c r="K50"/>
  <c r="J50"/>
  <c r="I50"/>
  <c r="T43"/>
  <c r="S43"/>
  <c r="R43"/>
  <c r="Q43"/>
  <c r="P43"/>
  <c r="O43"/>
  <c r="N43"/>
  <c r="M43"/>
  <c r="L43"/>
  <c r="K43"/>
  <c r="J43"/>
  <c r="I43"/>
  <c r="T36"/>
  <c r="S36"/>
  <c r="R36"/>
  <c r="Q36"/>
  <c r="P36"/>
  <c r="O36"/>
  <c r="N36"/>
  <c r="M36"/>
  <c r="L36"/>
  <c r="K36"/>
  <c r="J36"/>
  <c r="I36"/>
  <c r="T28"/>
  <c r="S28"/>
  <c r="Q28"/>
  <c r="P28"/>
  <c r="O28"/>
  <c r="N28"/>
  <c r="M28"/>
  <c r="L28"/>
  <c r="K28"/>
  <c r="J28"/>
  <c r="I28"/>
  <c r="R9"/>
  <c r="O9"/>
  <c r="O14"/>
  <c r="L14"/>
  <c r="I9"/>
  <c r="I18" s="1"/>
  <c r="BQ60"/>
  <c r="BQ64" s="1"/>
  <c r="BT60"/>
  <c r="BF18"/>
  <c r="BI18"/>
  <c r="BE60"/>
  <c r="BE64" s="1"/>
  <c r="BH60"/>
  <c r="BH64" s="1"/>
  <c r="BH61"/>
  <c r="BH65" s="1"/>
  <c r="AY60"/>
  <c r="AY64" s="1"/>
  <c r="AV61"/>
  <c r="AV65" s="1"/>
  <c r="AK18"/>
  <c r="AJ61"/>
  <c r="AJ65" s="1"/>
  <c r="V18"/>
  <c r="X60"/>
  <c r="AD61"/>
  <c r="BT61"/>
  <c r="BT65" s="1"/>
  <c r="J18" l="1"/>
  <c r="Z61"/>
  <c r="Z65" s="1"/>
  <c r="AL61"/>
  <c r="AL65" s="1"/>
  <c r="AX61"/>
  <c r="AX65" s="1"/>
  <c r="BJ61"/>
  <c r="BV61"/>
  <c r="BV65" s="1"/>
  <c r="BV68" s="1"/>
  <c r="BH18"/>
  <c r="AA18"/>
  <c r="BP61"/>
  <c r="BP65" s="1"/>
  <c r="BN61"/>
  <c r="K61"/>
  <c r="K65" s="1"/>
  <c r="AC61"/>
  <c r="AC65" s="1"/>
  <c r="AG18"/>
  <c r="AO18"/>
  <c r="BA60"/>
  <c r="BA64" s="1"/>
  <c r="BZ18"/>
  <c r="BW18"/>
  <c r="AV18"/>
  <c r="AP18"/>
  <c r="X18"/>
  <c r="R18"/>
  <c r="BT18"/>
  <c r="BN18"/>
  <c r="BK18"/>
  <c r="BB18"/>
  <c r="AY18"/>
  <c r="AS18"/>
  <c r="AM18"/>
  <c r="AJ18"/>
  <c r="U18"/>
  <c r="O18"/>
  <c r="CB18"/>
  <c r="CB61"/>
  <c r="CB65" s="1"/>
  <c r="BK61"/>
  <c r="BK65" s="1"/>
  <c r="BL18"/>
  <c r="BE61"/>
  <c r="BE65" s="1"/>
  <c r="BG18"/>
  <c r="BD61"/>
  <c r="BD65" s="1"/>
  <c r="BD68" s="1"/>
  <c r="AY61"/>
  <c r="AY65" s="1"/>
  <c r="AY68" s="1"/>
  <c r="AZ18"/>
  <c r="AS61"/>
  <c r="AP61"/>
  <c r="AP65" s="1"/>
  <c r="AP68" s="1"/>
  <c r="AM61"/>
  <c r="AM65" s="1"/>
  <c r="AC18"/>
  <c r="X61"/>
  <c r="X65" s="1"/>
  <c r="U61"/>
  <c r="U65" s="1"/>
  <c r="M18"/>
  <c r="BZ61"/>
  <c r="BZ65" s="1"/>
  <c r="BX18"/>
  <c r="BW61"/>
  <c r="BW65" s="1"/>
  <c r="BV18"/>
  <c r="BQ61"/>
  <c r="BQ65" s="1"/>
  <c r="BQ68" s="1"/>
  <c r="BN65"/>
  <c r="BO18"/>
  <c r="BJ65"/>
  <c r="BH68"/>
  <c r="BE68"/>
  <c r="BA68"/>
  <c r="AX18"/>
  <c r="AS65"/>
  <c r="AR61"/>
  <c r="AR65" s="1"/>
  <c r="AN18"/>
  <c r="AO61"/>
  <c r="AO65" s="1"/>
  <c r="AL18"/>
  <c r="AI65"/>
  <c r="AI61"/>
  <c r="AI18"/>
  <c r="AD65"/>
  <c r="AF61"/>
  <c r="AF65" s="1"/>
  <c r="Z18"/>
  <c r="W68"/>
  <c r="T18"/>
  <c r="R65"/>
  <c r="R61"/>
  <c r="T61"/>
  <c r="T65" s="1"/>
  <c r="S18"/>
  <c r="Q18"/>
  <c r="O61"/>
  <c r="O65" s="1"/>
  <c r="Q61"/>
  <c r="Q65" s="1"/>
  <c r="L61"/>
  <c r="L65" s="1"/>
  <c r="L68" s="1"/>
  <c r="N61"/>
  <c r="N65" s="1"/>
  <c r="I61"/>
  <c r="I65" s="1"/>
  <c r="K18"/>
  <c r="BZ60"/>
  <c r="BZ64" s="1"/>
  <c r="BW60"/>
  <c r="BW64" s="1"/>
  <c r="BT64"/>
  <c r="BT68" s="1"/>
  <c r="BS60"/>
  <c r="BS64" s="1"/>
  <c r="BS68" s="1"/>
  <c r="BP60"/>
  <c r="BP64" s="1"/>
  <c r="BP68" s="1"/>
  <c r="BK60"/>
  <c r="BK64" s="1"/>
  <c r="BD18"/>
  <c r="AS60"/>
  <c r="AS64" s="1"/>
  <c r="AS68" s="1"/>
  <c r="AR60"/>
  <c r="AR64" s="1"/>
  <c r="AQ18"/>
  <c r="AL60"/>
  <c r="AL64" s="1"/>
  <c r="AJ60"/>
  <c r="AJ64" s="1"/>
  <c r="AJ68" s="1"/>
  <c r="AF60"/>
  <c r="AF64" s="1"/>
  <c r="AA60"/>
  <c r="AA64" s="1"/>
  <c r="AA68" s="1"/>
  <c r="AC60"/>
  <c r="AC64" s="1"/>
  <c r="AC68" s="1"/>
  <c r="R60"/>
  <c r="R64" s="1"/>
  <c r="T60"/>
  <c r="T64" s="1"/>
  <c r="CB60"/>
  <c r="CB64" s="1"/>
  <c r="CB68" s="1"/>
  <c r="BY60"/>
  <c r="BY64" s="1"/>
  <c r="BY68" s="1"/>
  <c r="BU18"/>
  <c r="BS18"/>
  <c r="BN60"/>
  <c r="BN64" s="1"/>
  <c r="BP18"/>
  <c r="BM18"/>
  <c r="BM60"/>
  <c r="BM64" s="1"/>
  <c r="BM68" s="1"/>
  <c r="BJ18"/>
  <c r="BJ60"/>
  <c r="BJ64" s="1"/>
  <c r="BG60"/>
  <c r="BG64" s="1"/>
  <c r="BG68" s="1"/>
  <c r="BB60"/>
  <c r="BB64" s="1"/>
  <c r="BB68" s="1"/>
  <c r="BA18"/>
  <c r="AV60"/>
  <c r="AV64" s="1"/>
  <c r="AV68" s="1"/>
  <c r="AX60"/>
  <c r="AX64" s="1"/>
  <c r="AX68" s="1"/>
  <c r="AU18"/>
  <c r="AU60"/>
  <c r="AU64" s="1"/>
  <c r="AU68" s="1"/>
  <c r="AO64"/>
  <c r="AM60"/>
  <c r="AM64" s="1"/>
  <c r="AI60"/>
  <c r="AI64" s="1"/>
  <c r="AG60"/>
  <c r="AG64" s="1"/>
  <c r="AG68" s="1"/>
  <c r="AD60"/>
  <c r="AD64" s="1"/>
  <c r="AE18"/>
  <c r="Z60"/>
  <c r="Z64" s="1"/>
  <c r="Z68" s="1"/>
  <c r="X64"/>
  <c r="X68" s="1"/>
  <c r="Y18"/>
  <c r="U60"/>
  <c r="U64" s="1"/>
  <c r="W18"/>
  <c r="Q60"/>
  <c r="Q64" s="1"/>
  <c r="O60"/>
  <c r="O64" s="1"/>
  <c r="N60"/>
  <c r="N64" s="1"/>
  <c r="N18"/>
  <c r="I60"/>
  <c r="I64" s="1"/>
  <c r="K60"/>
  <c r="K64" s="1"/>
  <c r="U68" l="1"/>
  <c r="AM68"/>
  <c r="K68"/>
  <c r="BK68"/>
  <c r="AR68"/>
  <c r="AD68"/>
  <c r="T68"/>
  <c r="R68"/>
  <c r="BZ68"/>
  <c r="BW68"/>
  <c r="BN68"/>
  <c r="BJ68"/>
  <c r="AO68"/>
  <c r="AL68"/>
  <c r="AI68"/>
  <c r="AF68"/>
  <c r="Q68"/>
  <c r="O68"/>
  <c r="N68"/>
  <c r="I68"/>
</calcChain>
</file>

<file path=xl/sharedStrings.xml><?xml version="1.0" encoding="utf-8"?>
<sst xmlns="http://schemas.openxmlformats.org/spreadsheetml/2006/main" count="922" uniqueCount="196">
  <si>
    <t>Положение анцапф</t>
  </si>
  <si>
    <t>ток</t>
  </si>
  <si>
    <t>МВт</t>
  </si>
  <si>
    <t>± реак</t>
  </si>
  <si>
    <t>По трансформаторам</t>
  </si>
  <si>
    <t>№</t>
  </si>
  <si>
    <t>Итого:</t>
  </si>
  <si>
    <t>Наименование линий, №№ тр-ров с указанием напряжения, на котором производится замер, записываются персоналом перед началом замера</t>
  </si>
  <si>
    <t>Напряжение на шинах</t>
  </si>
  <si>
    <t>Замер провел</t>
  </si>
  <si>
    <t>По ЛЭП и фидерам 110, 35, 10, 6 кВ (с разбивкой по напряжению)</t>
  </si>
  <si>
    <t>РПН</t>
  </si>
  <si>
    <t>+ j</t>
  </si>
  <si>
    <t>Постоянные потери</t>
  </si>
  <si>
    <t>Переменные потери в трансформаторах,                                              МВА</t>
  </si>
  <si>
    <r>
      <t xml:space="preserve">Cos </t>
    </r>
    <r>
      <rPr>
        <b/>
        <sz val="12"/>
        <rFont val="Symbol"/>
        <family val="1"/>
        <charset val="2"/>
      </rPr>
      <t>j</t>
    </r>
  </si>
  <si>
    <r>
      <t>S</t>
    </r>
    <r>
      <rPr>
        <b/>
        <sz val="9"/>
        <rFont val="Symbol"/>
        <family val="1"/>
        <charset val="2"/>
      </rPr>
      <t>S</t>
    </r>
  </si>
  <si>
    <r>
      <t>S</t>
    </r>
    <r>
      <rPr>
        <sz val="8"/>
        <rFont val="Times New Roman"/>
        <family val="1"/>
        <charset val="204"/>
      </rPr>
      <t>№T1</t>
    </r>
  </si>
  <si>
    <r>
      <t>S</t>
    </r>
    <r>
      <rPr>
        <sz val="8"/>
        <rFont val="Times New Roman"/>
        <family val="1"/>
        <charset val="204"/>
      </rPr>
      <t>№T2</t>
    </r>
  </si>
  <si>
    <r>
      <t>S</t>
    </r>
    <r>
      <rPr>
        <sz val="8"/>
        <rFont val="Times New Roman"/>
        <family val="1"/>
        <charset val="204"/>
      </rPr>
      <t>№T3</t>
    </r>
  </si>
  <si>
    <r>
      <t>S</t>
    </r>
    <r>
      <rPr>
        <sz val="8"/>
        <rFont val="Times New Roman"/>
        <family val="1"/>
        <charset val="204"/>
      </rPr>
      <t>№T4</t>
    </r>
  </si>
  <si>
    <r>
      <t>Δ</t>
    </r>
    <r>
      <rPr>
        <sz val="10"/>
        <rFont val="Times New Roman"/>
        <family val="1"/>
      </rPr>
      <t>Рхх</t>
    </r>
  </si>
  <si>
    <r>
      <t>Δ</t>
    </r>
    <r>
      <rPr>
        <sz val="10"/>
        <rFont val="Times New Roman"/>
        <family val="1"/>
      </rPr>
      <t>Qхх</t>
    </r>
  </si>
  <si>
    <r>
      <t xml:space="preserve">Δ </t>
    </r>
    <r>
      <rPr>
        <sz val="11"/>
        <rFont val="Times New Roman"/>
        <family val="1"/>
      </rPr>
      <t>Р</t>
    </r>
    <r>
      <rPr>
        <sz val="9"/>
        <rFont val="Times New Roman"/>
        <family val="1"/>
      </rPr>
      <t>пер</t>
    </r>
    <r>
      <rPr>
        <sz val="11"/>
        <rFont val="Times New Roman"/>
        <family val="1"/>
      </rPr>
      <t xml:space="preserve"> + </t>
    </r>
    <r>
      <rPr>
        <sz val="11"/>
        <rFont val="Arial"/>
        <family val="2"/>
        <charset val="204"/>
      </rPr>
      <t>Δ</t>
    </r>
    <r>
      <rPr>
        <sz val="11"/>
        <rFont val="Times New Roman"/>
        <family val="1"/>
      </rPr>
      <t xml:space="preserve"> jQ</t>
    </r>
    <r>
      <rPr>
        <sz val="9"/>
        <rFont val="Times New Roman"/>
        <family val="1"/>
      </rPr>
      <t>пер</t>
    </r>
  </si>
  <si>
    <t>МВА</t>
  </si>
  <si>
    <t>Амп</t>
  </si>
  <si>
    <t>МВАр</t>
  </si>
  <si>
    <t>Название ЛЭП и фидеров</t>
  </si>
  <si>
    <t>± акт</t>
  </si>
  <si>
    <t>Нагрузка СК, МВАр</t>
  </si>
  <si>
    <t>Батарея СК, МВАр</t>
  </si>
  <si>
    <t xml:space="preserve">ПРИМЕЧАНИЕ:                            + направление потока к шинам п/ст                                                 - направление потока от шин п/ст                          </t>
  </si>
  <si>
    <t>№ 1</t>
  </si>
  <si>
    <t>№ 2</t>
  </si>
  <si>
    <t>6 кВ</t>
  </si>
  <si>
    <t>№ 1  3С</t>
  </si>
  <si>
    <t>№ 1 4С</t>
  </si>
  <si>
    <t>№ 2 2С</t>
  </si>
  <si>
    <t>№ 2 1С</t>
  </si>
  <si>
    <t>3С-яч.35</t>
  </si>
  <si>
    <t>4С-яч.42</t>
  </si>
  <si>
    <t>1С-яч.5</t>
  </si>
  <si>
    <t>2С-яч.2</t>
  </si>
  <si>
    <t>1С-6 кВ</t>
  </si>
  <si>
    <t>Мышьяк</t>
  </si>
  <si>
    <t>яч.7</t>
  </si>
  <si>
    <t>яч.9</t>
  </si>
  <si>
    <t>РУ-1 ЦДС</t>
  </si>
  <si>
    <t>яч.11</t>
  </si>
  <si>
    <t>яч.13</t>
  </si>
  <si>
    <t>яч.15</t>
  </si>
  <si>
    <t>яч.17</t>
  </si>
  <si>
    <t>Итого 1С</t>
  </si>
  <si>
    <t>2С-6 кВ</t>
  </si>
  <si>
    <t>ПС ОПК ПВ</t>
  </si>
  <si>
    <t>яч.6</t>
  </si>
  <si>
    <t>БРЦ</t>
  </si>
  <si>
    <t>яч.8</t>
  </si>
  <si>
    <t>яч.10</t>
  </si>
  <si>
    <t>ТСН-2 / 0,18</t>
  </si>
  <si>
    <t>яч.12</t>
  </si>
  <si>
    <t>яч.16</t>
  </si>
  <si>
    <t>ПС №3</t>
  </si>
  <si>
    <t>яч.18</t>
  </si>
  <si>
    <t>РУ-2 ЦДС</t>
  </si>
  <si>
    <t>яч.20</t>
  </si>
  <si>
    <t>Итого 2С</t>
  </si>
  <si>
    <t>3С-6 кВ</t>
  </si>
  <si>
    <t>яч.23</t>
  </si>
  <si>
    <t>яч.25</t>
  </si>
  <si>
    <t>яч.27</t>
  </si>
  <si>
    <t>яч.29</t>
  </si>
  <si>
    <t>яч.31</t>
  </si>
  <si>
    <t>яч.33</t>
  </si>
  <si>
    <t>Итого 3С</t>
  </si>
  <si>
    <t>1С / 2С</t>
  </si>
  <si>
    <t>3С / 4С</t>
  </si>
  <si>
    <t>4С-6 кВ</t>
  </si>
  <si>
    <t>яч.26</t>
  </si>
  <si>
    <t>яч.28</t>
  </si>
  <si>
    <t>яч.30</t>
  </si>
  <si>
    <t>ТСН-1 / 0,18</t>
  </si>
  <si>
    <t>яч.34</t>
  </si>
  <si>
    <t>яч.36</t>
  </si>
  <si>
    <t>яч.38</t>
  </si>
  <si>
    <t>Итого 4С</t>
  </si>
  <si>
    <t>Т-1</t>
  </si>
  <si>
    <t>Т-2</t>
  </si>
  <si>
    <t>Uк,%</t>
  </si>
  <si>
    <r>
      <t>Δ</t>
    </r>
    <r>
      <rPr>
        <sz val="10"/>
        <rFont val="Times New Roman"/>
        <family val="1"/>
      </rPr>
      <t>Pкз, МВт</t>
    </r>
  </si>
  <si>
    <t>4 час</t>
  </si>
  <si>
    <t>110 кВ</t>
  </si>
  <si>
    <t xml:space="preserve">Итого 6кВ </t>
  </si>
  <si>
    <t>12 час</t>
  </si>
  <si>
    <t>Таблица  АЧР и ЧАПВ, установленных на ПС Кислотная</t>
  </si>
  <si>
    <t>Наименование</t>
  </si>
  <si>
    <t>Уставки АЧР-1</t>
  </si>
  <si>
    <t>Уставки АЧР-2</t>
  </si>
  <si>
    <t>Уставки ЧАПВ</t>
  </si>
  <si>
    <t xml:space="preserve">    Отключаемая  нагрузка,  МВт</t>
  </si>
  <si>
    <t>подстанции</t>
  </si>
  <si>
    <t>отключаемых  фидеров</t>
  </si>
  <si>
    <t>Гц</t>
  </si>
  <si>
    <t>сек</t>
  </si>
  <si>
    <t>4  ч.</t>
  </si>
  <si>
    <t xml:space="preserve">Кислотная </t>
  </si>
  <si>
    <t xml:space="preserve">ОАО "Среднеуральский </t>
  </si>
  <si>
    <t>медеплавильный завод"</t>
  </si>
  <si>
    <t>РУ-5 ЦДС В-6 кВ</t>
  </si>
  <si>
    <t>Вентилятор 1</t>
  </si>
  <si>
    <t>яч.5</t>
  </si>
  <si>
    <t>Вентилятор 2</t>
  </si>
  <si>
    <t>Компрессор 1</t>
  </si>
  <si>
    <t>яч.14</t>
  </si>
  <si>
    <t>Компрессор 2</t>
  </si>
  <si>
    <t>яч.1</t>
  </si>
  <si>
    <t>Итого</t>
  </si>
  <si>
    <t>1 час</t>
  </si>
  <si>
    <t>2 час</t>
  </si>
  <si>
    <t>3 час</t>
  </si>
  <si>
    <t>5 час</t>
  </si>
  <si>
    <t>6 час</t>
  </si>
  <si>
    <t>7 час</t>
  </si>
  <si>
    <t>8 час</t>
  </si>
  <si>
    <t>9 час</t>
  </si>
  <si>
    <t>10 час</t>
  </si>
  <si>
    <t>11 час</t>
  </si>
  <si>
    <t>13 час</t>
  </si>
  <si>
    <t>14 час</t>
  </si>
  <si>
    <t>15 час</t>
  </si>
  <si>
    <t>16 час</t>
  </si>
  <si>
    <t>17 час</t>
  </si>
  <si>
    <t>18 час</t>
  </si>
  <si>
    <t>19 час</t>
  </si>
  <si>
    <t>20 час</t>
  </si>
  <si>
    <t>21 час</t>
  </si>
  <si>
    <t>22 час</t>
  </si>
  <si>
    <t>23 час</t>
  </si>
  <si>
    <t>24 час</t>
  </si>
  <si>
    <t>Час замера</t>
  </si>
  <si>
    <t>РУ-6 кВ  КРУ-1 от ПС Кислотная</t>
  </si>
  <si>
    <t>яч.4 Трансформатор №1 КТП-1</t>
  </si>
  <si>
    <t>СУТОЧНАЯ    ВЕДОМОСТЬ РАСХОДА ЭЛЕКТРОЭНЕРГИИ</t>
  </si>
  <si>
    <t xml:space="preserve">                                                ПС Кислотная</t>
  </si>
  <si>
    <t>Трансформаторы (фидера)</t>
  </si>
  <si>
    <t>Часы</t>
  </si>
  <si>
    <t>вв.3 6кВ яч.35</t>
  </si>
  <si>
    <t>вв.4 6кВ яч.42</t>
  </si>
  <si>
    <t>вв.1 6кВ яч.5</t>
  </si>
  <si>
    <t>вв.2 6кВ яч.2</t>
  </si>
  <si>
    <t>активный</t>
  </si>
  <si>
    <t>реактивный</t>
  </si>
  <si>
    <t>кВт.ч</t>
  </si>
  <si>
    <t>Замер  провел</t>
  </si>
  <si>
    <t>1  ч.</t>
  </si>
  <si>
    <t>2 ч.</t>
  </si>
  <si>
    <t>3  ч.</t>
  </si>
  <si>
    <t>5  ч.</t>
  </si>
  <si>
    <t>6  ч.</t>
  </si>
  <si>
    <t>7  ч.</t>
  </si>
  <si>
    <t>8  ч.</t>
  </si>
  <si>
    <t>9  ч.</t>
  </si>
  <si>
    <t>10  ч.</t>
  </si>
  <si>
    <t>11  ч.</t>
  </si>
  <si>
    <t>12  ч.</t>
  </si>
  <si>
    <t>13  ч.</t>
  </si>
  <si>
    <t>14  ч.</t>
  </si>
  <si>
    <t>15  ч.</t>
  </si>
  <si>
    <t>16  ч.</t>
  </si>
  <si>
    <t>17  ч.</t>
  </si>
  <si>
    <t>18  ч.</t>
  </si>
  <si>
    <t>19  ч.</t>
  </si>
  <si>
    <t>20  ч.</t>
  </si>
  <si>
    <t>21  ч.</t>
  </si>
  <si>
    <t>22  ч.</t>
  </si>
  <si>
    <t>23  ч.</t>
  </si>
  <si>
    <t>24  ч.</t>
  </si>
  <si>
    <t>ТП УСК</t>
  </si>
  <si>
    <t>2БКТП-1000</t>
  </si>
  <si>
    <t xml:space="preserve">Компрессорная </t>
  </si>
  <si>
    <t>Чусовая</t>
  </si>
  <si>
    <t>КРУ-2</t>
  </si>
  <si>
    <t>Резерв</t>
  </si>
  <si>
    <t>КРУ-1</t>
  </si>
  <si>
    <t>Компрессорная</t>
  </si>
  <si>
    <t>итого</t>
  </si>
  <si>
    <t>График ограничения режима потребления электрической энергии (МВт∙ч)</t>
  </si>
  <si>
    <t>яч.3 ГДМ-300</t>
  </si>
  <si>
    <t>6 очередь</t>
  </si>
  <si>
    <t>Время отключения 17 мин.</t>
  </si>
  <si>
    <r>
      <t xml:space="preserve">  Форма № 3                                       </t>
    </r>
    <r>
      <rPr>
        <b/>
        <sz val="12"/>
        <rFont val="Times New Roman"/>
        <family val="1"/>
      </rPr>
      <t xml:space="preserve">КОНТРОЛЬНОГО ЗАМЕРА ПО </t>
    </r>
    <r>
      <rPr>
        <b/>
        <u/>
        <sz val="14"/>
        <rFont val="Times New Roman"/>
        <family val="1"/>
        <charset val="204"/>
      </rPr>
      <t>ПС КИСЛОТНАЯ</t>
    </r>
    <r>
      <rPr>
        <sz val="10"/>
        <rFont val="Times New Roman"/>
        <family val="1"/>
      </rPr>
      <t xml:space="preserve">                                 Дата   </t>
    </r>
    <r>
      <rPr>
        <b/>
        <sz val="14"/>
        <rFont val="Times New Roman"/>
        <family val="1"/>
        <charset val="204"/>
      </rPr>
      <t>19.12.2018г.</t>
    </r>
  </si>
  <si>
    <t>Дата 19.12.2018г.</t>
  </si>
  <si>
    <t xml:space="preserve"> ПС Кислотная                      19.12.2018г.</t>
  </si>
  <si>
    <t>19.12.2018г.</t>
  </si>
  <si>
    <t xml:space="preserve">Гл.энергетик </t>
  </si>
  <si>
    <t>О.А.Борзунов</t>
  </si>
</sst>
</file>

<file path=xl/styles.xml><?xml version="1.0" encoding="utf-8"?>
<styleSheet xmlns="http://schemas.openxmlformats.org/spreadsheetml/2006/main">
  <numFmts count="1">
    <numFmt numFmtId="164" formatCode="h:mm;@"/>
  </numFmts>
  <fonts count="33">
    <font>
      <sz val="12"/>
      <name val="Times New Roman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14"/>
      <name val="Symbol"/>
      <family val="1"/>
      <charset val="2"/>
    </font>
    <font>
      <b/>
      <sz val="14"/>
      <name val="Times New Roman"/>
      <family val="1"/>
    </font>
    <font>
      <b/>
      <sz val="9"/>
      <name val="Symbol"/>
      <family val="1"/>
      <charset val="2"/>
    </font>
    <font>
      <b/>
      <sz val="10"/>
      <name val="Times New Roman"/>
      <family val="1"/>
    </font>
    <font>
      <b/>
      <sz val="12"/>
      <name val="Symbol"/>
      <family val="1"/>
      <charset val="2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color indexed="10"/>
      <name val="Arial Cyr"/>
      <family val="2"/>
      <charset val="204"/>
    </font>
    <font>
      <sz val="10"/>
      <color indexed="10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family val="2"/>
      <charset val="20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9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33" xfId="0" quotePrefix="1" applyFont="1" applyBorder="1" applyAlignment="1" applyProtection="1">
      <alignment horizontal="center" vertical="center" wrapText="1"/>
      <protection locked="0"/>
    </xf>
    <xf numFmtId="0" fontId="1" fillId="0" borderId="44" xfId="0" quotePrefix="1" applyFont="1" applyBorder="1" applyAlignment="1" applyProtection="1">
      <alignment horizontal="center" vertical="center" wrapText="1"/>
      <protection locked="0"/>
    </xf>
    <xf numFmtId="0" fontId="1" fillId="0" borderId="29" xfId="0" quotePrefix="1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left" vertical="center" wrapText="1" indent="2"/>
      <protection locked="0"/>
    </xf>
    <xf numFmtId="0" fontId="3" fillId="0" borderId="46" xfId="0" applyFont="1" applyBorder="1" applyAlignment="1" applyProtection="1">
      <alignment horizontal="left" vertical="center" wrapText="1" indent="2"/>
      <protection locked="0"/>
    </xf>
    <xf numFmtId="0" fontId="3" fillId="0" borderId="44" xfId="0" applyFont="1" applyBorder="1" applyAlignment="1" applyProtection="1">
      <alignment horizontal="left" vertical="center" wrapText="1" indent="2"/>
      <protection locked="0"/>
    </xf>
    <xf numFmtId="0" fontId="3" fillId="0" borderId="20" xfId="0" applyFont="1" applyBorder="1" applyAlignment="1" applyProtection="1">
      <alignment horizontal="left" vertical="center" wrapText="1" indent="2"/>
      <protection locked="0"/>
    </xf>
    <xf numFmtId="0" fontId="3" fillId="0" borderId="47" xfId="0" applyFont="1" applyBorder="1" applyAlignment="1" applyProtection="1">
      <alignment horizontal="left" vertical="center" wrapText="1" indent="2"/>
      <protection locked="0"/>
    </xf>
    <xf numFmtId="0" fontId="3" fillId="0" borderId="48" xfId="0" applyFont="1" applyBorder="1" applyAlignment="1" applyProtection="1">
      <alignment horizontal="left" vertical="center" wrapText="1" indent="2"/>
      <protection locked="0"/>
    </xf>
    <xf numFmtId="0" fontId="0" fillId="0" borderId="49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8" xfId="0" applyBorder="1" applyProtection="1">
      <protection locked="0"/>
    </xf>
    <xf numFmtId="0" fontId="1" fillId="0" borderId="20" xfId="0" applyFont="1" applyBorder="1" applyAlignment="1" applyProtection="1">
      <alignment horizontal="center" vertical="center" wrapText="1"/>
    </xf>
    <xf numFmtId="2" fontId="1" fillId="0" borderId="0" xfId="0" applyNumberFormat="1" applyFont="1" applyBorder="1" applyAlignment="1" applyProtection="1">
      <alignment horizontal="center" vertical="center" wrapText="1"/>
    </xf>
    <xf numFmtId="2" fontId="1" fillId="0" borderId="45" xfId="0" quotePrefix="1" applyNumberFormat="1" applyFont="1" applyBorder="1" applyAlignment="1" applyProtection="1">
      <alignment horizontal="center" vertical="center" wrapText="1"/>
    </xf>
    <xf numFmtId="2" fontId="1" fillId="0" borderId="50" xfId="0" applyNumberFormat="1" applyFont="1" applyBorder="1" applyAlignment="1" applyProtection="1">
      <alignment horizontal="center" vertical="center" wrapText="1"/>
    </xf>
    <xf numFmtId="2" fontId="1" fillId="0" borderId="46" xfId="0" applyNumberFormat="1" applyFont="1" applyBorder="1" applyAlignment="1" applyProtection="1">
      <alignment horizontal="center" vertical="center" wrapText="1"/>
    </xf>
    <xf numFmtId="2" fontId="1" fillId="0" borderId="44" xfId="0" applyNumberFormat="1" applyFont="1" applyBorder="1" applyAlignment="1" applyProtection="1">
      <alignment horizontal="center" vertical="center" wrapText="1"/>
    </xf>
    <xf numFmtId="2" fontId="1" fillId="0" borderId="44" xfId="0" quotePrefix="1" applyNumberFormat="1" applyFont="1" applyBorder="1" applyAlignment="1" applyProtection="1">
      <alignment horizontal="center" vertical="center" wrapText="1"/>
    </xf>
    <xf numFmtId="2" fontId="1" fillId="0" borderId="19" xfId="0" applyNumberFormat="1" applyFont="1" applyBorder="1" applyAlignment="1" applyProtection="1">
      <alignment horizontal="center" vertical="center" wrapText="1"/>
    </xf>
    <xf numFmtId="2" fontId="1" fillId="0" borderId="20" xfId="0" applyNumberFormat="1" applyFont="1" applyBorder="1" applyAlignment="1" applyProtection="1">
      <alignment horizontal="center" vertical="center" wrapText="1"/>
    </xf>
    <xf numFmtId="2" fontId="1" fillId="0" borderId="47" xfId="0" applyNumberFormat="1" applyFont="1" applyBorder="1" applyAlignment="1" applyProtection="1">
      <alignment horizontal="center" vertical="center" wrapText="1"/>
    </xf>
    <xf numFmtId="2" fontId="1" fillId="0" borderId="47" xfId="0" quotePrefix="1" applyNumberFormat="1" applyFont="1" applyBorder="1" applyAlignment="1" applyProtection="1">
      <alignment horizontal="center" vertical="center" wrapText="1"/>
    </xf>
    <xf numFmtId="2" fontId="1" fillId="0" borderId="49" xfId="0" applyNumberFormat="1" applyFont="1" applyBorder="1" applyAlignment="1" applyProtection="1">
      <alignment horizontal="center" vertical="center" wrapText="1"/>
    </xf>
    <xf numFmtId="2" fontId="1" fillId="0" borderId="48" xfId="0" applyNumberFormat="1" applyFont="1" applyBorder="1" applyAlignment="1" applyProtection="1">
      <alignment horizontal="center" vertical="center" wrapText="1"/>
    </xf>
    <xf numFmtId="2" fontId="8" fillId="0" borderId="51" xfId="0" applyNumberFormat="1" applyFont="1" applyBorder="1" applyAlignment="1" applyProtection="1">
      <alignment horizontal="center" vertical="center" wrapText="1"/>
    </xf>
    <xf numFmtId="2" fontId="13" fillId="0" borderId="52" xfId="0" quotePrefix="1" applyNumberFormat="1" applyFont="1" applyBorder="1" applyAlignment="1" applyProtection="1">
      <alignment horizontal="center" vertical="center" wrapText="1"/>
    </xf>
    <xf numFmtId="2" fontId="13" fillId="0" borderId="53" xfId="0" applyNumberFormat="1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6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57" xfId="0" applyFont="1" applyBorder="1" applyAlignment="1" applyProtection="1">
      <alignment horizontal="center" vertical="center" wrapText="1"/>
      <protection locked="0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center" vertical="center" wrapText="1"/>
      <protection locked="0"/>
    </xf>
    <xf numFmtId="0" fontId="13" fillId="0" borderId="50" xfId="0" applyFont="1" applyBorder="1" applyAlignment="1" applyProtection="1">
      <alignment vertical="center" wrapText="1"/>
      <protection locked="0"/>
    </xf>
    <xf numFmtId="0" fontId="13" fillId="0" borderId="45" xfId="0" applyFont="1" applyBorder="1" applyAlignment="1" applyProtection="1">
      <alignment vertical="center" wrapText="1"/>
      <protection locked="0"/>
    </xf>
    <xf numFmtId="0" fontId="13" fillId="0" borderId="4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0" fontId="1" fillId="0" borderId="24" xfId="0" applyFont="1" applyBorder="1" applyAlignment="1" applyProtection="1">
      <alignment horizontal="center" vertical="center" wrapText="1"/>
    </xf>
    <xf numFmtId="0" fontId="1" fillId="0" borderId="45" xfId="0" applyFont="1" applyBorder="1" applyAlignment="1" applyProtection="1">
      <alignment horizontal="center" vertical="center"/>
      <protection locked="0"/>
    </xf>
    <xf numFmtId="0" fontId="17" fillId="0" borderId="47" xfId="0" applyFont="1" applyBorder="1" applyAlignment="1">
      <alignment horizontal="center"/>
    </xf>
    <xf numFmtId="2" fontId="1" fillId="0" borderId="22" xfId="0" applyNumberFormat="1" applyFont="1" applyBorder="1" applyAlignment="1" applyProtection="1">
      <alignment horizontal="center" vertical="center" wrapText="1"/>
      <protection locked="0"/>
    </xf>
    <xf numFmtId="1" fontId="1" fillId="0" borderId="12" xfId="0" applyNumberFormat="1" applyFont="1" applyBorder="1" applyAlignment="1" applyProtection="1">
      <alignment horizontal="center" vertical="center" wrapText="1"/>
      <protection locked="0"/>
    </xf>
    <xf numFmtId="1" fontId="1" fillId="0" borderId="55" xfId="0" applyNumberFormat="1" applyFont="1" applyBorder="1" applyAlignment="1" applyProtection="1">
      <alignment horizontal="center" vertical="center" wrapText="1"/>
      <protection locked="0"/>
    </xf>
    <xf numFmtId="1" fontId="1" fillId="0" borderId="39" xfId="0" applyNumberFormat="1" applyFont="1" applyBorder="1" applyAlignment="1" applyProtection="1">
      <alignment horizontal="center" vertical="center" wrapText="1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2" fontId="1" fillId="0" borderId="14" xfId="0" applyNumberFormat="1" applyFont="1" applyBorder="1" applyAlignment="1" applyProtection="1">
      <alignment horizontal="center" vertical="center" wrapText="1"/>
      <protection locked="0"/>
    </xf>
    <xf numFmtId="2" fontId="1" fillId="0" borderId="23" xfId="0" applyNumberFormat="1" applyFont="1" applyBorder="1" applyAlignment="1" applyProtection="1">
      <alignment horizontal="center" vertical="center" wrapText="1"/>
      <protection locked="0"/>
    </xf>
    <xf numFmtId="2" fontId="1" fillId="0" borderId="30" xfId="0" applyNumberFormat="1" applyFont="1" applyBorder="1" applyAlignment="1" applyProtection="1">
      <alignment horizontal="center" vertical="center" wrapText="1"/>
      <protection locked="0"/>
    </xf>
    <xf numFmtId="2" fontId="1" fillId="0" borderId="56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25" xfId="0" applyNumberFormat="1" applyFont="1" applyBorder="1" applyAlignment="1" applyProtection="1">
      <alignment horizontal="center" vertical="center" wrapText="1"/>
      <protection locked="0"/>
    </xf>
    <xf numFmtId="2" fontId="1" fillId="0" borderId="40" xfId="0" applyNumberFormat="1" applyFont="1" applyBorder="1" applyAlignment="1" applyProtection="1">
      <alignment horizontal="center" vertical="center" wrapText="1"/>
    </xf>
    <xf numFmtId="2" fontId="1" fillId="0" borderId="41" xfId="0" applyNumberFormat="1" applyFont="1" applyBorder="1" applyAlignment="1" applyProtection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5" fillId="0" borderId="0" xfId="0" applyFont="1" applyAlignment="1" applyProtection="1">
      <alignment horizontal="center"/>
      <protection hidden="1"/>
    </xf>
    <xf numFmtId="0" fontId="24" fillId="0" borderId="50" xfId="0" applyFont="1" applyBorder="1" applyAlignment="1" applyProtection="1">
      <alignment horizontal="center"/>
      <protection hidden="1"/>
    </xf>
    <xf numFmtId="0" fontId="24" fillId="0" borderId="49" xfId="0" applyFont="1" applyBorder="1" applyAlignment="1" applyProtection="1">
      <alignment horizontal="center"/>
      <protection hidden="1"/>
    </xf>
    <xf numFmtId="0" fontId="27" fillId="0" borderId="43" xfId="0" applyFont="1" applyBorder="1" applyAlignment="1" applyProtection="1">
      <alignment horizontal="center"/>
      <protection hidden="1"/>
    </xf>
    <xf numFmtId="0" fontId="27" fillId="0" borderId="42" xfId="0" applyFont="1" applyBorder="1" applyAlignment="1" applyProtection="1">
      <alignment horizontal="center"/>
      <protection hidden="1"/>
    </xf>
    <xf numFmtId="0" fontId="27" fillId="0" borderId="39" xfId="0" applyFont="1" applyBorder="1" applyAlignment="1" applyProtection="1">
      <alignment horizontal="center"/>
      <protection hidden="1"/>
    </xf>
    <xf numFmtId="0" fontId="27" fillId="0" borderId="41" xfId="0" applyFont="1" applyBorder="1" applyAlignment="1" applyProtection="1">
      <alignment horizontal="center"/>
      <protection hidden="1"/>
    </xf>
    <xf numFmtId="0" fontId="13" fillId="0" borderId="50" xfId="0" applyFont="1" applyFill="1" applyBorder="1" applyAlignment="1">
      <alignment horizontal="left" vertical="top" wrapText="1"/>
    </xf>
    <xf numFmtId="0" fontId="23" fillId="0" borderId="22" xfId="0" applyFont="1" applyBorder="1" applyAlignment="1">
      <alignment horizontal="center" wrapText="1"/>
    </xf>
    <xf numFmtId="0" fontId="23" fillId="0" borderId="0" xfId="0" applyFont="1" applyBorder="1" applyAlignment="1">
      <alignment wrapText="1"/>
    </xf>
    <xf numFmtId="0" fontId="13" fillId="0" borderId="40" xfId="0" applyFont="1" applyBorder="1" applyAlignment="1">
      <alignment horizontal="left" vertical="top" wrapText="1"/>
    </xf>
    <xf numFmtId="0" fontId="13" fillId="0" borderId="40" xfId="0" applyFont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wrapText="1"/>
    </xf>
    <xf numFmtId="0" fontId="24" fillId="0" borderId="0" xfId="0" applyFont="1" applyBorder="1" applyProtection="1">
      <protection hidden="1"/>
    </xf>
    <xf numFmtId="0" fontId="25" fillId="0" borderId="0" xfId="0" applyFont="1" applyBorder="1" applyProtection="1">
      <protection hidden="1"/>
    </xf>
    <xf numFmtId="0" fontId="25" fillId="0" borderId="0" xfId="0" applyNumberFormat="1" applyFont="1" applyBorder="1" applyAlignment="1" applyProtection="1">
      <alignment horizontal="center"/>
      <protection locked="0" hidden="1"/>
    </xf>
    <xf numFmtId="2" fontId="23" fillId="0" borderId="0" xfId="0" applyNumberFormat="1" applyFont="1" applyBorder="1" applyAlignment="1" applyProtection="1">
      <alignment horizontal="center"/>
      <protection locked="0" hidden="1"/>
    </xf>
    <xf numFmtId="0" fontId="24" fillId="0" borderId="0" xfId="0" applyNumberFormat="1" applyFont="1" applyBorder="1" applyAlignment="1" applyProtection="1">
      <alignment horizontal="center"/>
      <protection hidden="1"/>
    </xf>
    <xf numFmtId="0" fontId="25" fillId="0" borderId="0" xfId="0" applyNumberFormat="1" applyFont="1" applyBorder="1" applyAlignment="1" applyProtection="1">
      <alignment horizontal="center"/>
      <protection hidden="1"/>
    </xf>
    <xf numFmtId="2" fontId="24" fillId="0" borderId="0" xfId="0" applyNumberFormat="1" applyFont="1" applyBorder="1" applyAlignment="1" applyProtection="1">
      <alignment horizontal="center"/>
      <protection hidden="1"/>
    </xf>
    <xf numFmtId="0" fontId="28" fillId="0" borderId="0" xfId="0" applyFont="1" applyBorder="1" applyProtection="1">
      <protection hidden="1"/>
    </xf>
    <xf numFmtId="0" fontId="29" fillId="0" borderId="0" xfId="0" applyNumberFormat="1" applyFont="1" applyBorder="1" applyAlignment="1" applyProtection="1">
      <alignment horizontal="center"/>
      <protection locked="0" hidden="1"/>
    </xf>
    <xf numFmtId="2" fontId="25" fillId="0" borderId="0" xfId="0" applyNumberFormat="1" applyFont="1" applyBorder="1" applyAlignment="1" applyProtection="1">
      <alignment horizontal="center"/>
      <protection locked="0" hidden="1"/>
    </xf>
    <xf numFmtId="0" fontId="28" fillId="0" borderId="0" xfId="0" applyNumberFormat="1" applyFont="1" applyBorder="1" applyAlignment="1" applyProtection="1">
      <alignment horizontal="center"/>
      <protection hidden="1"/>
    </xf>
    <xf numFmtId="0" fontId="13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wrapText="1"/>
    </xf>
    <xf numFmtId="0" fontId="13" fillId="0" borderId="0" xfId="0" applyNumberFormat="1" applyFont="1" applyBorder="1" applyAlignment="1">
      <alignment horizontal="center" wrapText="1"/>
    </xf>
    <xf numFmtId="0" fontId="13" fillId="0" borderId="0" xfId="0" applyFont="1" applyFill="1" applyBorder="1" applyAlignment="1">
      <alignment wrapText="1"/>
    </xf>
    <xf numFmtId="0" fontId="23" fillId="0" borderId="60" xfId="0" applyFont="1" applyBorder="1" applyAlignment="1">
      <alignment wrapText="1"/>
    </xf>
    <xf numFmtId="0" fontId="15" fillId="0" borderId="0" xfId="0" applyFont="1" applyBorder="1" applyAlignment="1">
      <alignment vertical="center" wrapText="1"/>
    </xf>
    <xf numFmtId="0" fontId="20" fillId="0" borderId="22" xfId="0" applyFont="1" applyBorder="1" applyAlignment="1">
      <alignment horizontal="center"/>
    </xf>
    <xf numFmtId="0" fontId="17" fillId="0" borderId="0" xfId="0" applyFont="1" applyBorder="1"/>
    <xf numFmtId="0" fontId="26" fillId="0" borderId="0" xfId="0" applyFont="1"/>
    <xf numFmtId="0" fontId="0" fillId="0" borderId="30" xfId="0" applyBorder="1" applyAlignment="1">
      <alignment shrinkToFit="1"/>
    </xf>
    <xf numFmtId="0" fontId="0" fillId="0" borderId="35" xfId="0" applyBorder="1" applyAlignment="1">
      <alignment horizontal="center"/>
    </xf>
    <xf numFmtId="0" fontId="31" fillId="0" borderId="35" xfId="0" applyFont="1" applyBorder="1"/>
    <xf numFmtId="0" fontId="0" fillId="0" borderId="35" xfId="0" applyBorder="1"/>
    <xf numFmtId="0" fontId="31" fillId="0" borderId="22" xfId="0" applyFont="1" applyBorder="1"/>
    <xf numFmtId="0" fontId="0" fillId="0" borderId="22" xfId="0" applyBorder="1"/>
    <xf numFmtId="0" fontId="22" fillId="0" borderId="22" xfId="0" applyFont="1" applyBorder="1" applyAlignment="1">
      <alignment shrinkToFit="1"/>
    </xf>
    <xf numFmtId="0" fontId="22" fillId="0" borderId="0" xfId="0" applyFont="1"/>
    <xf numFmtId="0" fontId="25" fillId="0" borderId="0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right"/>
      <protection hidden="1"/>
    </xf>
    <xf numFmtId="0" fontId="27" fillId="0" borderId="6" xfId="0" applyFont="1" applyBorder="1" applyAlignment="1" applyProtection="1">
      <alignment horizontal="center"/>
      <protection locked="0"/>
    </xf>
    <xf numFmtId="0" fontId="27" fillId="0" borderId="7" xfId="0" applyFont="1" applyBorder="1" applyAlignment="1" applyProtection="1">
      <alignment horizontal="center"/>
      <protection locked="0"/>
    </xf>
    <xf numFmtId="0" fontId="20" fillId="0" borderId="0" xfId="0" applyFont="1" applyBorder="1" applyAlignment="1"/>
    <xf numFmtId="2" fontId="0" fillId="0" borderId="22" xfId="0" applyNumberFormat="1" applyBorder="1"/>
    <xf numFmtId="0" fontId="0" fillId="0" borderId="23" xfId="0" applyBorder="1"/>
    <xf numFmtId="0" fontId="0" fillId="0" borderId="36" xfId="0" applyBorder="1"/>
    <xf numFmtId="164" fontId="20" fillId="0" borderId="40" xfId="0" applyNumberFormat="1" applyFont="1" applyBorder="1" applyAlignment="1">
      <alignment horizontal="center"/>
    </xf>
    <xf numFmtId="164" fontId="20" fillId="0" borderId="41" xfId="0" applyNumberFormat="1" applyFont="1" applyBorder="1" applyAlignment="1">
      <alignment horizontal="center"/>
    </xf>
    <xf numFmtId="0" fontId="20" fillId="2" borderId="9" xfId="0" applyFont="1" applyFill="1" applyBorder="1" applyAlignment="1">
      <alignment vertical="center" wrapText="1"/>
    </xf>
    <xf numFmtId="0" fontId="20" fillId="2" borderId="63" xfId="0" applyFont="1" applyFill="1" applyBorder="1" applyAlignment="1">
      <alignment vertical="center" wrapText="1"/>
    </xf>
    <xf numFmtId="0" fontId="20" fillId="2" borderId="64" xfId="0" applyFont="1" applyFill="1" applyBorder="1" applyAlignment="1">
      <alignment horizontal="left" vertical="center" wrapText="1"/>
    </xf>
    <xf numFmtId="0" fontId="20" fillId="2" borderId="18" xfId="0" applyFont="1" applyFill="1" applyBorder="1" applyAlignment="1">
      <alignment horizontal="left" vertical="center" wrapText="1"/>
    </xf>
    <xf numFmtId="0" fontId="20" fillId="0" borderId="63" xfId="0" applyFont="1" applyBorder="1" applyAlignment="1">
      <alignment horizontal="right"/>
    </xf>
    <xf numFmtId="2" fontId="20" fillId="0" borderId="43" xfId="0" applyNumberFormat="1" applyFont="1" applyBorder="1" applyAlignment="1">
      <alignment horizontal="center"/>
    </xf>
    <xf numFmtId="0" fontId="13" fillId="0" borderId="13" xfId="0" applyFont="1" applyBorder="1" applyAlignment="1">
      <alignment horizontal="left" vertical="top" wrapText="1"/>
    </xf>
    <xf numFmtId="0" fontId="23" fillId="0" borderId="13" xfId="0" applyFont="1" applyBorder="1" applyAlignment="1">
      <alignment wrapText="1"/>
    </xf>
    <xf numFmtId="0" fontId="23" fillId="0" borderId="14" xfId="0" applyFont="1" applyBorder="1" applyAlignment="1">
      <alignment wrapText="1"/>
    </xf>
    <xf numFmtId="0" fontId="23" fillId="0" borderId="23" xfId="0" applyFont="1" applyBorder="1" applyAlignment="1">
      <alignment horizontal="center" wrapText="1"/>
    </xf>
    <xf numFmtId="0" fontId="23" fillId="0" borderId="40" xfId="0" applyFont="1" applyBorder="1" applyAlignment="1">
      <alignment horizontal="center" wrapText="1"/>
    </xf>
    <xf numFmtId="0" fontId="23" fillId="0" borderId="41" xfId="0" applyFont="1" applyBorder="1" applyAlignment="1">
      <alignment horizontal="center" wrapText="1"/>
    </xf>
    <xf numFmtId="0" fontId="1" fillId="0" borderId="66" xfId="0" applyFont="1" applyBorder="1" applyAlignment="1" applyProtection="1">
      <alignment horizontal="center" vertical="center" wrapText="1"/>
      <protection locked="0"/>
    </xf>
    <xf numFmtId="0" fontId="1" fillId="0" borderId="72" xfId="0" applyFont="1" applyBorder="1" applyAlignment="1" applyProtection="1">
      <alignment horizontal="center" vertical="center" wrapText="1"/>
      <protection locked="0"/>
    </xf>
    <xf numFmtId="2" fontId="1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wrapText="1"/>
    </xf>
    <xf numFmtId="0" fontId="1" fillId="0" borderId="10" xfId="0" applyFont="1" applyBorder="1" applyAlignment="1" applyProtection="1">
      <alignment horizontal="left" vertical="center" wrapText="1" indent="4"/>
      <protection locked="0"/>
    </xf>
    <xf numFmtId="0" fontId="1" fillId="0" borderId="33" xfId="0" applyFont="1" applyBorder="1" applyAlignment="1" applyProtection="1">
      <alignment horizontal="left" vertical="center" wrapText="1" indent="4"/>
      <protection locked="0"/>
    </xf>
    <xf numFmtId="0" fontId="1" fillId="0" borderId="11" xfId="0" applyFont="1" applyBorder="1" applyAlignment="1" applyProtection="1">
      <alignment horizontal="left" vertical="center" wrapText="1" indent="4"/>
      <protection locked="0"/>
    </xf>
    <xf numFmtId="0" fontId="1" fillId="0" borderId="19" xfId="0" applyFont="1" applyBorder="1" applyAlignment="1" applyProtection="1">
      <alignment horizontal="left" vertical="center" wrapText="1" indent="4"/>
      <protection locked="0"/>
    </xf>
    <xf numFmtId="0" fontId="1" fillId="0" borderId="44" xfId="0" applyFont="1" applyBorder="1" applyAlignment="1" applyProtection="1">
      <alignment horizontal="left" vertical="center" wrapText="1" indent="4"/>
      <protection locked="0"/>
    </xf>
    <xf numFmtId="0" fontId="1" fillId="0" borderId="20" xfId="0" applyFont="1" applyBorder="1" applyAlignment="1" applyProtection="1">
      <alignment horizontal="left" vertical="center" wrapText="1" indent="4"/>
      <protection locked="0"/>
    </xf>
    <xf numFmtId="0" fontId="1" fillId="0" borderId="27" xfId="0" applyFont="1" applyBorder="1" applyAlignment="1" applyProtection="1">
      <alignment horizontal="left" vertical="center" wrapText="1" indent="4"/>
      <protection locked="0"/>
    </xf>
    <xf numFmtId="0" fontId="1" fillId="0" borderId="29" xfId="0" applyFont="1" applyBorder="1" applyAlignment="1" applyProtection="1">
      <alignment horizontal="left" vertical="center" wrapText="1" indent="4"/>
      <protection locked="0"/>
    </xf>
    <xf numFmtId="0" fontId="1" fillId="0" borderId="28" xfId="0" applyFont="1" applyBorder="1" applyAlignment="1" applyProtection="1">
      <alignment horizontal="left" vertical="center" wrapText="1" indent="4"/>
      <protection locked="0"/>
    </xf>
    <xf numFmtId="0" fontId="12" fillId="0" borderId="19" xfId="0" applyFont="1" applyBorder="1" applyAlignment="1" applyProtection="1">
      <alignment horizontal="left" vertical="center" wrapText="1" indent="2"/>
      <protection locked="0"/>
    </xf>
    <xf numFmtId="0" fontId="3" fillId="0" borderId="44" xfId="0" applyFont="1" applyBorder="1" applyAlignment="1" applyProtection="1">
      <alignment horizontal="left" vertical="center" wrapText="1" indent="2"/>
      <protection locked="0"/>
    </xf>
    <xf numFmtId="0" fontId="3" fillId="0" borderId="20" xfId="0" applyFont="1" applyBorder="1" applyAlignment="1" applyProtection="1">
      <alignment horizontal="left" vertical="center" wrapText="1" indent="2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 applyProtection="1">
      <alignment horizontal="left" vertical="center" wrapText="1"/>
      <protection locked="0"/>
    </xf>
    <xf numFmtId="0" fontId="18" fillId="0" borderId="20" xfId="0" applyFont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49" xfId="0" applyFont="1" applyBorder="1" applyAlignment="1" applyProtection="1">
      <alignment horizontal="left" vertical="center" wrapText="1" indent="1"/>
      <protection locked="0"/>
    </xf>
    <xf numFmtId="0" fontId="1" fillId="0" borderId="47" xfId="0" applyFont="1" applyBorder="1" applyAlignment="1" applyProtection="1">
      <alignment horizontal="left" vertical="center" wrapText="1" indent="1"/>
      <protection locked="0"/>
    </xf>
    <xf numFmtId="0" fontId="1" fillId="0" borderId="52" xfId="0" applyFont="1" applyBorder="1" applyAlignment="1" applyProtection="1">
      <alignment horizontal="left" vertical="center" wrapText="1" indent="1"/>
      <protection locked="0"/>
    </xf>
    <xf numFmtId="0" fontId="1" fillId="0" borderId="53" xfId="0" applyFont="1" applyBorder="1" applyAlignment="1" applyProtection="1">
      <alignment horizontal="left" vertical="center" wrapText="1" inden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6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0" borderId="67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2" fontId="1" fillId="0" borderId="68" xfId="0" applyNumberFormat="1" applyFont="1" applyBorder="1" applyAlignment="1" applyProtection="1">
      <alignment horizontal="center" vertical="center" wrapText="1"/>
      <protection locked="0"/>
    </xf>
    <xf numFmtId="2" fontId="1" fillId="0" borderId="71" xfId="0" applyNumberFormat="1" applyFont="1" applyBorder="1" applyAlignment="1" applyProtection="1">
      <alignment horizontal="center" vertical="center" wrapText="1"/>
      <protection locked="0"/>
    </xf>
    <xf numFmtId="2" fontId="1" fillId="0" borderId="69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left" vertical="center" wrapText="1" indent="2"/>
      <protection locked="0"/>
    </xf>
    <xf numFmtId="0" fontId="3" fillId="0" borderId="45" xfId="0" applyFont="1" applyBorder="1" applyAlignment="1" applyProtection="1">
      <alignment horizontal="left" vertical="center" wrapText="1" indent="2"/>
      <protection locked="0"/>
    </xf>
    <xf numFmtId="0" fontId="3" fillId="0" borderId="46" xfId="0" applyFont="1" applyBorder="1" applyAlignment="1" applyProtection="1">
      <alignment horizontal="left" vertical="center" wrapText="1" indent="2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2" fontId="1" fillId="0" borderId="44" xfId="0" applyNumberFormat="1" applyFont="1" applyBorder="1" applyAlignment="1" applyProtection="1">
      <alignment horizontal="center" vertical="center" wrapText="1"/>
      <protection locked="0"/>
    </xf>
    <xf numFmtId="2" fontId="1" fillId="0" borderId="20" xfId="0" applyNumberFormat="1" applyFont="1" applyBorder="1" applyAlignment="1" applyProtection="1">
      <alignment horizontal="center" vertical="center" wrapText="1"/>
      <protection locked="0"/>
    </xf>
    <xf numFmtId="2" fontId="1" fillId="0" borderId="27" xfId="0" applyNumberFormat="1" applyFont="1" applyBorder="1" applyAlignment="1" applyProtection="1">
      <alignment horizontal="center" vertical="center" wrapText="1"/>
      <protection locked="0"/>
    </xf>
    <xf numFmtId="2" fontId="1" fillId="0" borderId="29" xfId="0" applyNumberFormat="1" applyFont="1" applyBorder="1" applyAlignment="1" applyProtection="1">
      <alignment horizontal="center" vertical="center" wrapText="1"/>
      <protection locked="0"/>
    </xf>
    <xf numFmtId="2" fontId="1" fillId="0" borderId="28" xfId="0" applyNumberFormat="1" applyFont="1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/>
      <protection locked="0"/>
    </xf>
    <xf numFmtId="0" fontId="1" fillId="0" borderId="65" xfId="0" applyFont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indent="1"/>
      <protection locked="0"/>
    </xf>
    <xf numFmtId="0" fontId="1" fillId="0" borderId="47" xfId="0" applyFont="1" applyBorder="1" applyAlignment="1" applyProtection="1">
      <alignment horizontal="left" vertical="center" indent="1"/>
      <protection locked="0"/>
    </xf>
    <xf numFmtId="0" fontId="1" fillId="0" borderId="61" xfId="0" applyFont="1" applyBorder="1" applyAlignment="1" applyProtection="1">
      <alignment horizontal="center" vertical="center" textRotation="90" wrapText="1"/>
      <protection locked="0"/>
    </xf>
    <xf numFmtId="0" fontId="1" fillId="0" borderId="17" xfId="0" applyFont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 applyProtection="1">
      <alignment horizontal="center" vertical="center" textRotation="90" wrapText="1"/>
      <protection locked="0"/>
    </xf>
    <xf numFmtId="0" fontId="1" fillId="0" borderId="62" xfId="0" applyFont="1" applyBorder="1" applyAlignment="1" applyProtection="1">
      <alignment horizontal="center" vertical="center" textRotation="90" wrapText="1"/>
      <protection locked="0"/>
    </xf>
    <xf numFmtId="0" fontId="17" fillId="0" borderId="21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6" fillId="0" borderId="51" xfId="0" applyFont="1" applyBorder="1" applyAlignment="1" applyProtection="1">
      <alignment horizontal="center" vertical="center" wrapText="1"/>
      <protection locked="0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16" fillId="0" borderId="5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62" xfId="0" applyFont="1" applyBorder="1" applyAlignment="1" applyProtection="1">
      <alignment horizontal="center" vertical="center" wrapText="1"/>
      <protection locked="0"/>
    </xf>
    <xf numFmtId="0" fontId="0" fillId="0" borderId="65" xfId="0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left" vertical="center" wrapText="1" indent="2"/>
      <protection locked="0"/>
    </xf>
    <xf numFmtId="0" fontId="3" fillId="0" borderId="47" xfId="0" applyFont="1" applyBorder="1" applyAlignment="1" applyProtection="1">
      <alignment horizontal="left" vertical="center" wrapText="1" indent="2"/>
      <protection locked="0"/>
    </xf>
    <xf numFmtId="0" fontId="3" fillId="0" borderId="48" xfId="0" applyFont="1" applyBorder="1" applyAlignment="1" applyProtection="1">
      <alignment horizontal="left" vertical="center" wrapText="1" indent="2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>
      <alignment horizontal="center"/>
    </xf>
    <xf numFmtId="0" fontId="0" fillId="0" borderId="48" xfId="0" applyBorder="1" applyAlignment="1">
      <alignment horizontal="center"/>
    </xf>
    <xf numFmtId="0" fontId="13" fillId="0" borderId="68" xfId="0" applyFont="1" applyBorder="1" applyAlignment="1" applyProtection="1">
      <alignment horizontal="center" vertical="center" wrapText="1"/>
      <protection locked="0"/>
    </xf>
    <xf numFmtId="0" fontId="13" fillId="0" borderId="69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textRotation="90" wrapText="1"/>
      <protection locked="0"/>
    </xf>
    <xf numFmtId="0" fontId="1" fillId="0" borderId="49" xfId="0" applyFont="1" applyBorder="1" applyAlignment="1" applyProtection="1">
      <alignment horizontal="center" vertical="center" textRotation="90" wrapText="1"/>
      <protection locked="0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7" fillId="0" borderId="51" xfId="0" applyFont="1" applyBorder="1" applyAlignment="1" applyProtection="1">
      <alignment horizontal="center" vertical="center"/>
      <protection hidden="1"/>
    </xf>
    <xf numFmtId="0" fontId="27" fillId="0" borderId="49" xfId="0" applyFont="1" applyBorder="1" applyAlignment="1" applyProtection="1">
      <alignment horizontal="center"/>
      <protection hidden="1"/>
    </xf>
    <xf numFmtId="0" fontId="27" fillId="0" borderId="48" xfId="0" applyFont="1" applyBorder="1" applyAlignment="1" applyProtection="1">
      <alignment horizontal="center"/>
      <protection hidden="1"/>
    </xf>
    <xf numFmtId="14" fontId="23" fillId="0" borderId="0" xfId="0" applyNumberFormat="1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1" fillId="0" borderId="0" xfId="0" applyFont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left" vertical="center"/>
      <protection locked="0" hidden="1"/>
    </xf>
    <xf numFmtId="0" fontId="27" fillId="0" borderId="50" xfId="0" applyFont="1" applyBorder="1" applyAlignment="1" applyProtection="1">
      <alignment horizontal="center"/>
      <protection hidden="1"/>
    </xf>
    <xf numFmtId="0" fontId="27" fillId="0" borderId="46" xfId="0" applyFont="1" applyBorder="1" applyAlignment="1" applyProtection="1">
      <alignment horizontal="center"/>
      <protection hidden="1"/>
    </xf>
    <xf numFmtId="0" fontId="27" fillId="0" borderId="15" xfId="0" applyFont="1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27" fillId="0" borderId="12" xfId="0" applyFont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25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0" fillId="0" borderId="44" xfId="0" applyBorder="1" applyAlignment="1"/>
    <xf numFmtId="0" fontId="0" fillId="0" borderId="24" xfId="0" applyBorder="1" applyAlignment="1"/>
    <xf numFmtId="0" fontId="0" fillId="0" borderId="30" xfId="0" applyBorder="1" applyAlignment="1">
      <alignment vertical="center" textRotation="90"/>
    </xf>
    <xf numFmtId="0" fontId="0" fillId="0" borderId="58" xfId="0" applyBorder="1" applyAlignment="1">
      <alignment vertical="center" textRotation="90"/>
    </xf>
    <xf numFmtId="0" fontId="0" fillId="0" borderId="35" xfId="0" applyBorder="1" applyAlignment="1">
      <alignment vertical="center" textRotation="90"/>
    </xf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70" xfId="0" applyBorder="1" applyAlignment="1">
      <alignment horizontal="center"/>
    </xf>
    <xf numFmtId="0" fontId="17" fillId="0" borderId="23" xfId="0" applyFont="1" applyBorder="1" applyAlignment="1" applyProtection="1">
      <alignment horizontal="left" vertical="center" wrapText="1"/>
      <protection locked="0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0" fontId="27" fillId="0" borderId="52" xfId="0" applyFont="1" applyBorder="1" applyAlignment="1" applyProtection="1">
      <alignment horizontal="center" vertical="center"/>
      <protection hidden="1"/>
    </xf>
    <xf numFmtId="0" fontId="27" fillId="0" borderId="53" xfId="0" applyFont="1" applyBorder="1" applyAlignment="1" applyProtection="1">
      <alignment horizontal="center" vertical="center"/>
      <protection hidden="1"/>
    </xf>
    <xf numFmtId="0" fontId="27" fillId="0" borderId="8" xfId="0" applyFont="1" applyBorder="1" applyAlignment="1" applyProtection="1">
      <alignment horizontal="center"/>
      <protection locked="0"/>
    </xf>
    <xf numFmtId="0" fontId="17" fillId="0" borderId="13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 wrapText="1"/>
    </xf>
    <xf numFmtId="0" fontId="23" fillId="0" borderId="12" xfId="0" applyFont="1" applyBorder="1" applyAlignment="1">
      <alignment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center" vertical="top" wrapText="1"/>
    </xf>
    <xf numFmtId="0" fontId="17" fillId="0" borderId="25" xfId="0" applyFont="1" applyBorder="1" applyAlignment="1">
      <alignment horizontal="center" vertical="top" wrapText="1"/>
    </xf>
    <xf numFmtId="0" fontId="23" fillId="0" borderId="21" xfId="0" applyFont="1" applyBorder="1" applyAlignment="1">
      <alignment horizontal="center" wrapText="1"/>
    </xf>
    <xf numFmtId="0" fontId="17" fillId="0" borderId="24" xfId="0" applyFont="1" applyBorder="1" applyAlignment="1">
      <alignment horizontal="left" vertical="top" wrapText="1"/>
    </xf>
    <xf numFmtId="0" fontId="17" fillId="0" borderId="49" xfId="0" applyFont="1" applyFill="1" applyBorder="1" applyAlignment="1">
      <alignment horizontal="left" vertical="top" wrapText="1"/>
    </xf>
    <xf numFmtId="0" fontId="17" fillId="0" borderId="40" xfId="0" applyFont="1" applyBorder="1" applyAlignment="1">
      <alignment horizontal="center" vertical="top" wrapText="1"/>
    </xf>
    <xf numFmtId="0" fontId="17" fillId="0" borderId="42" xfId="0" applyFont="1" applyBorder="1" applyAlignment="1">
      <alignment horizontal="center" vertical="top" wrapText="1"/>
    </xf>
    <xf numFmtId="0" fontId="23" fillId="0" borderId="39" xfId="0" applyFont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wrapText="1"/>
    </xf>
    <xf numFmtId="0" fontId="17" fillId="0" borderId="0" xfId="0" applyNumberFormat="1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right" wrapText="1"/>
    </xf>
    <xf numFmtId="49" fontId="17" fillId="0" borderId="0" xfId="0" applyNumberFormat="1" applyFont="1" applyBorder="1" applyAlignment="1">
      <alignment horizontal="center" vertical="top" wrapText="1"/>
    </xf>
    <xf numFmtId="49" fontId="17" fillId="0" borderId="0" xfId="0" applyNumberFormat="1" applyFont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0" fillId="0" borderId="39" xfId="0" applyNumberFormat="1" applyFont="1" applyBorder="1" applyAlignment="1">
      <alignment horizontal="center"/>
    </xf>
    <xf numFmtId="0" fontId="0" fillId="0" borderId="34" xfId="0" applyBorder="1"/>
    <xf numFmtId="0" fontId="20" fillId="0" borderId="21" xfId="0" applyFont="1" applyBorder="1" applyAlignment="1">
      <alignment horizontal="center"/>
    </xf>
    <xf numFmtId="2" fontId="20" fillId="0" borderId="39" xfId="0" applyNumberFormat="1" applyFont="1" applyBorder="1" applyAlignment="1">
      <alignment horizontal="center"/>
    </xf>
    <xf numFmtId="2" fontId="20" fillId="0" borderId="28" xfId="0" applyNumberFormat="1" applyFont="1" applyBorder="1" applyAlignment="1">
      <alignment horizontal="center"/>
    </xf>
    <xf numFmtId="0" fontId="8" fillId="3" borderId="19" xfId="0" applyFont="1" applyFill="1" applyBorder="1" applyAlignment="1" applyProtection="1">
      <alignment horizontal="right" vertical="center" wrapText="1"/>
      <protection locked="0"/>
    </xf>
    <xf numFmtId="0" fontId="8" fillId="3" borderId="20" xfId="0" applyFont="1" applyFill="1" applyBorder="1" applyAlignment="1" applyProtection="1">
      <alignment horizontal="right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8" fillId="3" borderId="21" xfId="0" applyFont="1" applyFill="1" applyBorder="1" applyAlignment="1" applyProtection="1">
      <alignment horizontal="center" vertical="center" wrapText="1"/>
      <protection locked="0"/>
    </xf>
    <xf numFmtId="0" fontId="8" fillId="3" borderId="22" xfId="0" applyFont="1" applyFill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32" fillId="3" borderId="0" xfId="0" applyFont="1" applyFill="1"/>
    <xf numFmtId="0" fontId="13" fillId="3" borderId="19" xfId="0" applyFont="1" applyFill="1" applyBorder="1" applyAlignment="1" applyProtection="1">
      <alignment horizontal="right" vertical="center" wrapText="1"/>
      <protection locked="0"/>
    </xf>
    <xf numFmtId="0" fontId="13" fillId="3" borderId="20" xfId="0" applyFont="1" applyFill="1" applyBorder="1" applyAlignment="1" applyProtection="1">
      <alignment horizontal="right" vertical="center" wrapText="1"/>
      <protection locked="0"/>
    </xf>
    <xf numFmtId="0" fontId="13" fillId="3" borderId="21" xfId="0" applyFont="1" applyFill="1" applyBorder="1" applyAlignment="1" applyProtection="1">
      <alignment horizontal="center" vertical="center" wrapText="1"/>
      <protection locked="0"/>
    </xf>
    <xf numFmtId="2" fontId="13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 applyProtection="1">
      <alignment horizontal="center" vertical="center" wrapText="1"/>
      <protection locked="0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1" fillId="3" borderId="31" xfId="0" applyFont="1" applyFill="1" applyBorder="1" applyAlignment="1" applyProtection="1">
      <alignment horizontal="center" vertical="center" wrapText="1"/>
      <protection locked="0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horizontal="center" vertical="center" wrapText="1"/>
      <protection locked="0"/>
    </xf>
    <xf numFmtId="0" fontId="13" fillId="3" borderId="55" xfId="0" applyFont="1" applyFill="1" applyBorder="1" applyAlignment="1" applyProtection="1">
      <alignment horizontal="center" vertical="center" wrapText="1"/>
      <protection locked="0"/>
    </xf>
    <xf numFmtId="2" fontId="13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5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72"/>
  <sheetViews>
    <sheetView tabSelected="1" view="pageBreakPreview" topLeftCell="A55" zoomScaleNormal="100" zoomScaleSheetLayoutView="100" workbookViewId="0">
      <selection activeCell="E72" sqref="E72:P72"/>
    </sheetView>
  </sheetViews>
  <sheetFormatPr defaultRowHeight="15.75"/>
  <cols>
    <col min="1" max="1" width="4.25" customWidth="1"/>
    <col min="2" max="2" width="4.125" customWidth="1"/>
    <col min="3" max="3" width="7.5" customWidth="1"/>
    <col min="4" max="4" width="11.875" customWidth="1"/>
    <col min="5" max="8" width="5.25" customWidth="1"/>
    <col min="9" max="39" width="5.5" customWidth="1"/>
    <col min="40" max="40" width="6.25" customWidth="1"/>
    <col min="41" max="80" width="5.5" customWidth="1"/>
  </cols>
  <sheetData>
    <row r="1" spans="1:80" ht="14.25" customHeight="1">
      <c r="A1" s="277" t="s">
        <v>190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</row>
    <row r="2" spans="1:80" ht="14.25" customHeight="1" thickBot="1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</row>
    <row r="3" spans="1:80" ht="14.25" customHeight="1" thickBot="1">
      <c r="A3" s="279" t="s">
        <v>7</v>
      </c>
      <c r="B3" s="227"/>
      <c r="C3" s="228"/>
      <c r="D3" s="229"/>
      <c r="E3" s="227" t="s">
        <v>0</v>
      </c>
      <c r="F3" s="229"/>
      <c r="G3" s="228" t="s">
        <v>13</v>
      </c>
      <c r="H3" s="229"/>
      <c r="I3" s="285" t="s">
        <v>117</v>
      </c>
      <c r="J3" s="286"/>
      <c r="K3" s="287"/>
      <c r="L3" s="285" t="s">
        <v>118</v>
      </c>
      <c r="M3" s="286"/>
      <c r="N3" s="287"/>
      <c r="O3" s="285" t="s">
        <v>119</v>
      </c>
      <c r="P3" s="286"/>
      <c r="Q3" s="287"/>
      <c r="R3" s="285" t="s">
        <v>90</v>
      </c>
      <c r="S3" s="286"/>
      <c r="T3" s="287"/>
      <c r="U3" s="285" t="s">
        <v>120</v>
      </c>
      <c r="V3" s="286"/>
      <c r="W3" s="287"/>
      <c r="X3" s="285" t="s">
        <v>121</v>
      </c>
      <c r="Y3" s="286"/>
      <c r="Z3" s="287"/>
      <c r="AA3" s="285" t="s">
        <v>122</v>
      </c>
      <c r="AB3" s="286"/>
      <c r="AC3" s="287"/>
      <c r="AD3" s="285" t="s">
        <v>123</v>
      </c>
      <c r="AE3" s="286"/>
      <c r="AF3" s="287"/>
      <c r="AG3" s="285" t="s">
        <v>124</v>
      </c>
      <c r="AH3" s="286"/>
      <c r="AI3" s="287"/>
      <c r="AJ3" s="285" t="s">
        <v>125</v>
      </c>
      <c r="AK3" s="286"/>
      <c r="AL3" s="287"/>
      <c r="AM3" s="285" t="s">
        <v>126</v>
      </c>
      <c r="AN3" s="286"/>
      <c r="AO3" s="287"/>
      <c r="AP3" s="285" t="s">
        <v>93</v>
      </c>
      <c r="AQ3" s="286"/>
      <c r="AR3" s="287"/>
      <c r="AS3" s="285" t="s">
        <v>127</v>
      </c>
      <c r="AT3" s="286"/>
      <c r="AU3" s="287"/>
      <c r="AV3" s="285" t="s">
        <v>128</v>
      </c>
      <c r="AW3" s="286"/>
      <c r="AX3" s="287"/>
      <c r="AY3" s="285" t="s">
        <v>129</v>
      </c>
      <c r="AZ3" s="286"/>
      <c r="BA3" s="287"/>
      <c r="BB3" s="285" t="s">
        <v>130</v>
      </c>
      <c r="BC3" s="286"/>
      <c r="BD3" s="287"/>
      <c r="BE3" s="285" t="s">
        <v>131</v>
      </c>
      <c r="BF3" s="286"/>
      <c r="BG3" s="287"/>
      <c r="BH3" s="285" t="s">
        <v>132</v>
      </c>
      <c r="BI3" s="286"/>
      <c r="BJ3" s="287"/>
      <c r="BK3" s="285" t="s">
        <v>133</v>
      </c>
      <c r="BL3" s="286"/>
      <c r="BM3" s="287"/>
      <c r="BN3" s="285" t="s">
        <v>134</v>
      </c>
      <c r="BO3" s="286"/>
      <c r="BP3" s="287"/>
      <c r="BQ3" s="285" t="s">
        <v>135</v>
      </c>
      <c r="BR3" s="286"/>
      <c r="BS3" s="287"/>
      <c r="BT3" s="285" t="s">
        <v>136</v>
      </c>
      <c r="BU3" s="286"/>
      <c r="BV3" s="287"/>
      <c r="BW3" s="285" t="s">
        <v>137</v>
      </c>
      <c r="BX3" s="286"/>
      <c r="BY3" s="287"/>
      <c r="BZ3" s="285" t="s">
        <v>138</v>
      </c>
      <c r="CA3" s="286"/>
      <c r="CB3" s="287"/>
    </row>
    <row r="4" spans="1:80" ht="14.25" customHeight="1">
      <c r="A4" s="280"/>
      <c r="B4" s="240"/>
      <c r="C4" s="251"/>
      <c r="D4" s="288"/>
      <c r="E4" s="240"/>
      <c r="F4" s="288"/>
      <c r="G4" s="251"/>
      <c r="H4" s="288"/>
      <c r="I4" s="4" t="s">
        <v>1</v>
      </c>
      <c r="J4" s="5" t="s">
        <v>28</v>
      </c>
      <c r="K4" s="6" t="s">
        <v>3</v>
      </c>
      <c r="L4" s="4" t="s">
        <v>1</v>
      </c>
      <c r="M4" s="5" t="s">
        <v>28</v>
      </c>
      <c r="N4" s="6" t="s">
        <v>3</v>
      </c>
      <c r="O4" s="4" t="s">
        <v>1</v>
      </c>
      <c r="P4" s="5" t="s">
        <v>28</v>
      </c>
      <c r="Q4" s="6" t="s">
        <v>3</v>
      </c>
      <c r="R4" s="4" t="s">
        <v>1</v>
      </c>
      <c r="S4" s="5" t="s">
        <v>28</v>
      </c>
      <c r="T4" s="6" t="s">
        <v>3</v>
      </c>
      <c r="U4" s="4" t="s">
        <v>1</v>
      </c>
      <c r="V4" s="5" t="s">
        <v>28</v>
      </c>
      <c r="W4" s="6" t="s">
        <v>3</v>
      </c>
      <c r="X4" s="4" t="s">
        <v>1</v>
      </c>
      <c r="Y4" s="5" t="s">
        <v>28</v>
      </c>
      <c r="Z4" s="6" t="s">
        <v>3</v>
      </c>
      <c r="AA4" s="4" t="s">
        <v>1</v>
      </c>
      <c r="AB4" s="5" t="s">
        <v>28</v>
      </c>
      <c r="AC4" s="6" t="s">
        <v>3</v>
      </c>
      <c r="AD4" s="4" t="s">
        <v>1</v>
      </c>
      <c r="AE4" s="5" t="s">
        <v>28</v>
      </c>
      <c r="AF4" s="6" t="s">
        <v>3</v>
      </c>
      <c r="AG4" s="4" t="s">
        <v>1</v>
      </c>
      <c r="AH4" s="5" t="s">
        <v>28</v>
      </c>
      <c r="AI4" s="6" t="s">
        <v>3</v>
      </c>
      <c r="AJ4" s="4" t="s">
        <v>1</v>
      </c>
      <c r="AK4" s="5" t="s">
        <v>28</v>
      </c>
      <c r="AL4" s="6" t="s">
        <v>3</v>
      </c>
      <c r="AM4" s="4" t="s">
        <v>1</v>
      </c>
      <c r="AN4" s="5" t="s">
        <v>28</v>
      </c>
      <c r="AO4" s="6" t="s">
        <v>3</v>
      </c>
      <c r="AP4" s="4" t="s">
        <v>1</v>
      </c>
      <c r="AQ4" s="5" t="s">
        <v>28</v>
      </c>
      <c r="AR4" s="6" t="s">
        <v>3</v>
      </c>
      <c r="AS4" s="4" t="s">
        <v>1</v>
      </c>
      <c r="AT4" s="5" t="s">
        <v>28</v>
      </c>
      <c r="AU4" s="6" t="s">
        <v>3</v>
      </c>
      <c r="AV4" s="4" t="s">
        <v>1</v>
      </c>
      <c r="AW4" s="5" t="s">
        <v>28</v>
      </c>
      <c r="AX4" s="6" t="s">
        <v>3</v>
      </c>
      <c r="AY4" s="4" t="s">
        <v>1</v>
      </c>
      <c r="AZ4" s="5" t="s">
        <v>28</v>
      </c>
      <c r="BA4" s="6" t="s">
        <v>3</v>
      </c>
      <c r="BB4" s="4" t="s">
        <v>1</v>
      </c>
      <c r="BC4" s="5" t="s">
        <v>28</v>
      </c>
      <c r="BD4" s="6" t="s">
        <v>3</v>
      </c>
      <c r="BE4" s="4" t="s">
        <v>1</v>
      </c>
      <c r="BF4" s="5" t="s">
        <v>28</v>
      </c>
      <c r="BG4" s="6" t="s">
        <v>3</v>
      </c>
      <c r="BH4" s="4" t="s">
        <v>1</v>
      </c>
      <c r="BI4" s="5" t="s">
        <v>28</v>
      </c>
      <c r="BJ4" s="6" t="s">
        <v>3</v>
      </c>
      <c r="BK4" s="4" t="s">
        <v>1</v>
      </c>
      <c r="BL4" s="5" t="s">
        <v>28</v>
      </c>
      <c r="BM4" s="6" t="s">
        <v>3</v>
      </c>
      <c r="BN4" s="4" t="s">
        <v>1</v>
      </c>
      <c r="BO4" s="5" t="s">
        <v>28</v>
      </c>
      <c r="BP4" s="6" t="s">
        <v>3</v>
      </c>
      <c r="BQ4" s="4" t="s">
        <v>1</v>
      </c>
      <c r="BR4" s="5" t="s">
        <v>28</v>
      </c>
      <c r="BS4" s="6" t="s">
        <v>3</v>
      </c>
      <c r="BT4" s="4" t="s">
        <v>1</v>
      </c>
      <c r="BU4" s="5" t="s">
        <v>28</v>
      </c>
      <c r="BV4" s="6" t="s">
        <v>3</v>
      </c>
      <c r="BW4" s="4" t="s">
        <v>1</v>
      </c>
      <c r="BX4" s="5" t="s">
        <v>28</v>
      </c>
      <c r="BY4" s="6" t="s">
        <v>3</v>
      </c>
      <c r="BZ4" s="4" t="s">
        <v>1</v>
      </c>
      <c r="CA4" s="5" t="s">
        <v>28</v>
      </c>
      <c r="CB4" s="6" t="s">
        <v>3</v>
      </c>
    </row>
    <row r="5" spans="1:80" ht="14.25" customHeight="1" thickBot="1">
      <c r="A5" s="280"/>
      <c r="B5" s="242"/>
      <c r="C5" s="289"/>
      <c r="D5" s="290"/>
      <c r="E5" s="242"/>
      <c r="F5" s="290"/>
      <c r="G5" s="289"/>
      <c r="H5" s="290"/>
      <c r="I5" s="7" t="s">
        <v>25</v>
      </c>
      <c r="J5" s="8" t="s">
        <v>2</v>
      </c>
      <c r="K5" s="9" t="s">
        <v>26</v>
      </c>
      <c r="L5" s="7" t="s">
        <v>25</v>
      </c>
      <c r="M5" s="8" t="s">
        <v>2</v>
      </c>
      <c r="N5" s="9" t="s">
        <v>26</v>
      </c>
      <c r="O5" s="7" t="s">
        <v>25</v>
      </c>
      <c r="P5" s="8" t="s">
        <v>2</v>
      </c>
      <c r="Q5" s="9" t="s">
        <v>26</v>
      </c>
      <c r="R5" s="7" t="s">
        <v>25</v>
      </c>
      <c r="S5" s="8" t="s">
        <v>2</v>
      </c>
      <c r="T5" s="9" t="s">
        <v>26</v>
      </c>
      <c r="U5" s="7" t="s">
        <v>25</v>
      </c>
      <c r="V5" s="8" t="s">
        <v>2</v>
      </c>
      <c r="W5" s="9" t="s">
        <v>26</v>
      </c>
      <c r="X5" s="7" t="s">
        <v>25</v>
      </c>
      <c r="Y5" s="8" t="s">
        <v>2</v>
      </c>
      <c r="Z5" s="9" t="s">
        <v>26</v>
      </c>
      <c r="AA5" s="7" t="s">
        <v>25</v>
      </c>
      <c r="AB5" s="8" t="s">
        <v>2</v>
      </c>
      <c r="AC5" s="9" t="s">
        <v>26</v>
      </c>
      <c r="AD5" s="7" t="s">
        <v>25</v>
      </c>
      <c r="AE5" s="8" t="s">
        <v>2</v>
      </c>
      <c r="AF5" s="9" t="s">
        <v>26</v>
      </c>
      <c r="AG5" s="7" t="s">
        <v>25</v>
      </c>
      <c r="AH5" s="8" t="s">
        <v>2</v>
      </c>
      <c r="AI5" s="9" t="s">
        <v>26</v>
      </c>
      <c r="AJ5" s="7" t="s">
        <v>25</v>
      </c>
      <c r="AK5" s="8" t="s">
        <v>2</v>
      </c>
      <c r="AL5" s="9" t="s">
        <v>26</v>
      </c>
      <c r="AM5" s="7" t="s">
        <v>25</v>
      </c>
      <c r="AN5" s="8" t="s">
        <v>2</v>
      </c>
      <c r="AO5" s="9" t="s">
        <v>26</v>
      </c>
      <c r="AP5" s="7" t="s">
        <v>25</v>
      </c>
      <c r="AQ5" s="8" t="s">
        <v>2</v>
      </c>
      <c r="AR5" s="9" t="s">
        <v>26</v>
      </c>
      <c r="AS5" s="7" t="s">
        <v>25</v>
      </c>
      <c r="AT5" s="8" t="s">
        <v>2</v>
      </c>
      <c r="AU5" s="9" t="s">
        <v>26</v>
      </c>
      <c r="AV5" s="7" t="s">
        <v>25</v>
      </c>
      <c r="AW5" s="8" t="s">
        <v>2</v>
      </c>
      <c r="AX5" s="9" t="s">
        <v>26</v>
      </c>
      <c r="AY5" s="7" t="s">
        <v>25</v>
      </c>
      <c r="AZ5" s="8" t="s">
        <v>2</v>
      </c>
      <c r="BA5" s="9" t="s">
        <v>26</v>
      </c>
      <c r="BB5" s="7" t="s">
        <v>25</v>
      </c>
      <c r="BC5" s="8" t="s">
        <v>2</v>
      </c>
      <c r="BD5" s="9" t="s">
        <v>26</v>
      </c>
      <c r="BE5" s="7" t="s">
        <v>25</v>
      </c>
      <c r="BF5" s="8" t="s">
        <v>2</v>
      </c>
      <c r="BG5" s="9" t="s">
        <v>26</v>
      </c>
      <c r="BH5" s="7" t="s">
        <v>25</v>
      </c>
      <c r="BI5" s="8" t="s">
        <v>2</v>
      </c>
      <c r="BJ5" s="9" t="s">
        <v>26</v>
      </c>
      <c r="BK5" s="7" t="s">
        <v>25</v>
      </c>
      <c r="BL5" s="8" t="s">
        <v>2</v>
      </c>
      <c r="BM5" s="9" t="s">
        <v>26</v>
      </c>
      <c r="BN5" s="7" t="s">
        <v>25</v>
      </c>
      <c r="BO5" s="8" t="s">
        <v>2</v>
      </c>
      <c r="BP5" s="9" t="s">
        <v>26</v>
      </c>
      <c r="BQ5" s="7" t="s">
        <v>25</v>
      </c>
      <c r="BR5" s="8" t="s">
        <v>2</v>
      </c>
      <c r="BS5" s="9" t="s">
        <v>26</v>
      </c>
      <c r="BT5" s="7" t="s">
        <v>25</v>
      </c>
      <c r="BU5" s="8" t="s">
        <v>2</v>
      </c>
      <c r="BV5" s="9" t="s">
        <v>26</v>
      </c>
      <c r="BW5" s="7" t="s">
        <v>25</v>
      </c>
      <c r="BX5" s="8" t="s">
        <v>2</v>
      </c>
      <c r="BY5" s="9" t="s">
        <v>26</v>
      </c>
      <c r="BZ5" s="7" t="s">
        <v>25</v>
      </c>
      <c r="CA5" s="8" t="s">
        <v>2</v>
      </c>
      <c r="CB5" s="9" t="s">
        <v>26</v>
      </c>
    </row>
    <row r="6" spans="1:80" ht="14.25" customHeight="1" thickBot="1">
      <c r="A6" s="280"/>
      <c r="B6" s="304" t="s">
        <v>4</v>
      </c>
      <c r="C6" s="95"/>
      <c r="D6" s="2" t="s">
        <v>91</v>
      </c>
      <c r="E6" s="236"/>
      <c r="F6" s="238"/>
      <c r="G6" s="78" t="s">
        <v>21</v>
      </c>
      <c r="H6" s="109">
        <v>3.9600000000000003E-2</v>
      </c>
      <c r="I6" s="86"/>
      <c r="J6" s="87"/>
      <c r="K6" s="88"/>
      <c r="L6" s="76"/>
      <c r="M6" s="87"/>
      <c r="N6" s="89"/>
      <c r="O6" s="86"/>
      <c r="P6" s="87"/>
      <c r="Q6" s="88"/>
      <c r="R6" s="86"/>
      <c r="S6" s="89"/>
      <c r="T6" s="88"/>
      <c r="U6" s="86"/>
      <c r="V6" s="87"/>
      <c r="W6" s="88"/>
      <c r="X6" s="76"/>
      <c r="Y6" s="87"/>
      <c r="Z6" s="89"/>
      <c r="AA6" s="86"/>
      <c r="AB6" s="87"/>
      <c r="AC6" s="88"/>
      <c r="AD6" s="86"/>
      <c r="AE6" s="89"/>
      <c r="AF6" s="88"/>
      <c r="AG6" s="86"/>
      <c r="AH6" s="87"/>
      <c r="AI6" s="88"/>
      <c r="AJ6" s="76"/>
      <c r="AK6" s="87"/>
      <c r="AL6" s="89"/>
      <c r="AM6" s="86"/>
      <c r="AN6" s="87"/>
      <c r="AO6" s="88"/>
      <c r="AP6" s="86"/>
      <c r="AQ6" s="89"/>
      <c r="AR6" s="88"/>
      <c r="AS6" s="86"/>
      <c r="AT6" s="87"/>
      <c r="AU6" s="88"/>
      <c r="AV6" s="76"/>
      <c r="AW6" s="87"/>
      <c r="AX6" s="89"/>
      <c r="AY6" s="86"/>
      <c r="AZ6" s="87"/>
      <c r="BA6" s="88"/>
      <c r="BB6" s="86"/>
      <c r="BC6" s="89"/>
      <c r="BD6" s="88"/>
      <c r="BE6" s="86"/>
      <c r="BF6" s="87"/>
      <c r="BG6" s="88"/>
      <c r="BH6" s="76"/>
      <c r="BI6" s="87"/>
      <c r="BJ6" s="89"/>
      <c r="BK6" s="86"/>
      <c r="BL6" s="87"/>
      <c r="BM6" s="88"/>
      <c r="BN6" s="86"/>
      <c r="BO6" s="89"/>
      <c r="BP6" s="88"/>
      <c r="BQ6" s="86"/>
      <c r="BR6" s="87"/>
      <c r="BS6" s="88"/>
      <c r="BT6" s="76"/>
      <c r="BU6" s="87"/>
      <c r="BV6" s="89"/>
      <c r="BW6" s="86"/>
      <c r="BX6" s="87"/>
      <c r="BY6" s="88"/>
      <c r="BZ6" s="86"/>
      <c r="CA6" s="89"/>
      <c r="CB6" s="88"/>
    </row>
    <row r="7" spans="1:80" ht="14.25" customHeight="1">
      <c r="A7" s="280"/>
      <c r="B7" s="281"/>
      <c r="C7" s="18" t="s">
        <v>32</v>
      </c>
      <c r="D7" s="106" t="s">
        <v>34</v>
      </c>
      <c r="E7" s="244" t="s">
        <v>39</v>
      </c>
      <c r="F7" s="298"/>
      <c r="G7" s="78" t="s">
        <v>22</v>
      </c>
      <c r="H7" s="57">
        <v>0.13120000000000001</v>
      </c>
      <c r="I7" s="113">
        <v>557</v>
      </c>
      <c r="J7" s="116">
        <v>5.3663999999999996</v>
      </c>
      <c r="K7" s="117">
        <v>3.0888</v>
      </c>
      <c r="L7" s="113">
        <v>557</v>
      </c>
      <c r="M7" s="116">
        <v>5.3879999999999999</v>
      </c>
      <c r="N7" s="121">
        <v>3.1008</v>
      </c>
      <c r="O7" s="113">
        <v>576</v>
      </c>
      <c r="P7" s="116">
        <v>5.4984000000000002</v>
      </c>
      <c r="Q7" s="117">
        <v>3.1583999999999999</v>
      </c>
      <c r="R7" s="113">
        <v>570</v>
      </c>
      <c r="S7" s="121">
        <v>5.4960000000000004</v>
      </c>
      <c r="T7" s="117">
        <v>3.1440000000000001</v>
      </c>
      <c r="U7" s="113">
        <v>557</v>
      </c>
      <c r="V7" s="116">
        <v>5.3688000000000002</v>
      </c>
      <c r="W7" s="117">
        <v>3.1080000000000001</v>
      </c>
      <c r="X7" s="113">
        <v>565</v>
      </c>
      <c r="Y7" s="116">
        <v>5.4287999999999998</v>
      </c>
      <c r="Z7" s="121">
        <v>3.1368</v>
      </c>
      <c r="AA7" s="113">
        <v>552</v>
      </c>
      <c r="AB7" s="116">
        <v>5.2728000000000002</v>
      </c>
      <c r="AC7" s="117">
        <v>3.036</v>
      </c>
      <c r="AD7" s="113">
        <v>561</v>
      </c>
      <c r="AE7" s="121">
        <v>5.4311999999999996</v>
      </c>
      <c r="AF7" s="117">
        <v>2.9904000000000002</v>
      </c>
      <c r="AG7" s="113">
        <v>561</v>
      </c>
      <c r="AH7" s="116">
        <v>5.3448000000000002</v>
      </c>
      <c r="AI7" s="117">
        <v>2.9735999999999998</v>
      </c>
      <c r="AJ7" s="113">
        <v>576</v>
      </c>
      <c r="AK7" s="116">
        <v>5.4504000000000001</v>
      </c>
      <c r="AL7" s="121">
        <v>2.9784000000000002</v>
      </c>
      <c r="AM7" s="113">
        <v>548</v>
      </c>
      <c r="AN7" s="116">
        <v>5.1791999999999998</v>
      </c>
      <c r="AO7" s="117">
        <v>2.8416000000000001</v>
      </c>
      <c r="AP7" s="113">
        <v>574</v>
      </c>
      <c r="AQ7" s="121">
        <v>5.4744000000000002</v>
      </c>
      <c r="AR7" s="117">
        <v>2.9184000000000001</v>
      </c>
      <c r="AS7" s="113">
        <v>574</v>
      </c>
      <c r="AT7" s="116">
        <v>5.4672000000000001</v>
      </c>
      <c r="AU7" s="117">
        <v>2.9279999999999999</v>
      </c>
      <c r="AV7" s="113">
        <v>555</v>
      </c>
      <c r="AW7" s="116">
        <v>5.3255999999999997</v>
      </c>
      <c r="AX7" s="121">
        <v>2.8847999999999998</v>
      </c>
      <c r="AY7" s="113">
        <v>573</v>
      </c>
      <c r="AZ7" s="116">
        <v>5.3159999999999998</v>
      </c>
      <c r="BA7" s="117">
        <v>2.8752</v>
      </c>
      <c r="BB7" s="113">
        <v>550</v>
      </c>
      <c r="BC7" s="121">
        <v>5.2679999999999998</v>
      </c>
      <c r="BD7" s="117">
        <v>2.8344</v>
      </c>
      <c r="BE7" s="113">
        <v>571</v>
      </c>
      <c r="BF7" s="116">
        <v>5.4408000000000003</v>
      </c>
      <c r="BG7" s="117">
        <v>2.9136000000000002</v>
      </c>
      <c r="BH7" s="113">
        <v>548</v>
      </c>
      <c r="BI7" s="116">
        <v>5.2224000000000004</v>
      </c>
      <c r="BJ7" s="121">
        <v>2.8847999999999998</v>
      </c>
      <c r="BK7" s="113">
        <v>547</v>
      </c>
      <c r="BL7" s="116">
        <v>5.2295999999999996</v>
      </c>
      <c r="BM7" s="117">
        <v>2.88</v>
      </c>
      <c r="BN7" s="113">
        <v>547</v>
      </c>
      <c r="BO7" s="121">
        <v>5.2511999999999999</v>
      </c>
      <c r="BP7" s="117">
        <v>2.8580000000000001</v>
      </c>
      <c r="BQ7" s="113">
        <v>564</v>
      </c>
      <c r="BR7" s="116">
        <v>5.3952</v>
      </c>
      <c r="BS7" s="117">
        <v>2.9016000000000002</v>
      </c>
      <c r="BT7" s="113">
        <v>552</v>
      </c>
      <c r="BU7" s="116">
        <v>5.2704000000000004</v>
      </c>
      <c r="BV7" s="121">
        <v>2.9327999999999999</v>
      </c>
      <c r="BW7" s="113">
        <v>576</v>
      </c>
      <c r="BX7" s="116">
        <v>5.5007999999999999</v>
      </c>
      <c r="BY7" s="117">
        <v>3.024</v>
      </c>
      <c r="BZ7" s="113">
        <v>573</v>
      </c>
      <c r="CA7" s="121">
        <v>5.5583999999999998</v>
      </c>
      <c r="CB7" s="117">
        <v>3.0888</v>
      </c>
    </row>
    <row r="8" spans="1:80" ht="14.25" customHeight="1">
      <c r="A8" s="280"/>
      <c r="B8" s="281"/>
      <c r="C8" s="18">
        <v>32</v>
      </c>
      <c r="D8" s="106" t="s">
        <v>34</v>
      </c>
      <c r="E8" s="244" t="s">
        <v>40</v>
      </c>
      <c r="F8" s="298"/>
      <c r="I8" s="114">
        <v>250</v>
      </c>
      <c r="J8" s="112">
        <v>2.1936</v>
      </c>
      <c r="K8" s="118">
        <v>1.7423999999999999</v>
      </c>
      <c r="L8" s="114">
        <v>255</v>
      </c>
      <c r="M8" s="112">
        <v>2.2248000000000001</v>
      </c>
      <c r="N8" s="122">
        <v>1.8216000000000001</v>
      </c>
      <c r="O8" s="114">
        <v>254</v>
      </c>
      <c r="P8" s="112">
        <v>2.2031999999999998</v>
      </c>
      <c r="Q8" s="118">
        <v>1.8048</v>
      </c>
      <c r="R8" s="114">
        <v>249</v>
      </c>
      <c r="S8" s="122">
        <v>2.1768000000000001</v>
      </c>
      <c r="T8" s="118">
        <v>1.7687999999999999</v>
      </c>
      <c r="U8" s="114">
        <v>253</v>
      </c>
      <c r="V8" s="112">
        <v>2.2080000000000002</v>
      </c>
      <c r="W8" s="118">
        <v>1.7904</v>
      </c>
      <c r="X8" s="114">
        <v>263</v>
      </c>
      <c r="Y8" s="112">
        <v>2.2919999999999998</v>
      </c>
      <c r="Z8" s="122">
        <v>1.8384</v>
      </c>
      <c r="AA8" s="114">
        <v>271</v>
      </c>
      <c r="AB8" s="112">
        <v>2.3807999999999998</v>
      </c>
      <c r="AC8" s="118">
        <v>1.8408</v>
      </c>
      <c r="AD8" s="114">
        <v>288</v>
      </c>
      <c r="AE8" s="122">
        <v>2.5104000000000002</v>
      </c>
      <c r="AF8" s="118">
        <v>1.9752000000000001</v>
      </c>
      <c r="AG8" s="114">
        <v>301</v>
      </c>
      <c r="AH8" s="112">
        <v>2.6232000000000002</v>
      </c>
      <c r="AI8" s="118">
        <v>2.0375999999999999</v>
      </c>
      <c r="AJ8" s="114">
        <v>312</v>
      </c>
      <c r="AK8" s="112">
        <v>2.7</v>
      </c>
      <c r="AL8" s="122">
        <v>2.0735999999999999</v>
      </c>
      <c r="AM8" s="114">
        <v>275</v>
      </c>
      <c r="AN8" s="112">
        <v>2.496</v>
      </c>
      <c r="AO8" s="118">
        <v>1.6608000000000001</v>
      </c>
      <c r="AP8" s="114">
        <v>281</v>
      </c>
      <c r="AQ8" s="122">
        <v>2.5512000000000001</v>
      </c>
      <c r="AR8" s="118">
        <v>1.6992</v>
      </c>
      <c r="AS8" s="114">
        <v>308</v>
      </c>
      <c r="AT8" s="112">
        <v>2.6928000000000001</v>
      </c>
      <c r="AU8" s="118">
        <v>1.9896</v>
      </c>
      <c r="AV8" s="114">
        <v>299</v>
      </c>
      <c r="AW8" s="112">
        <v>2.6208</v>
      </c>
      <c r="AX8" s="122">
        <v>1.9656</v>
      </c>
      <c r="AY8" s="114">
        <v>307</v>
      </c>
      <c r="AZ8" s="112">
        <v>2.7071999999999998</v>
      </c>
      <c r="BA8" s="118">
        <v>2.004</v>
      </c>
      <c r="BB8" s="114">
        <v>284</v>
      </c>
      <c r="BC8" s="122">
        <v>2.508</v>
      </c>
      <c r="BD8" s="118">
        <v>1.8455999999999999</v>
      </c>
      <c r="BE8" s="114">
        <v>267</v>
      </c>
      <c r="BF8" s="112">
        <v>2.3616000000000001</v>
      </c>
      <c r="BG8" s="118">
        <v>1.7208000000000001</v>
      </c>
      <c r="BH8" s="114">
        <v>266</v>
      </c>
      <c r="BI8" s="112">
        <v>2.3472</v>
      </c>
      <c r="BJ8" s="122">
        <v>1.7592000000000001</v>
      </c>
      <c r="BK8" s="114">
        <v>250</v>
      </c>
      <c r="BL8" s="112">
        <v>2.2656000000000001</v>
      </c>
      <c r="BM8" s="118">
        <v>1.5648</v>
      </c>
      <c r="BN8" s="114">
        <v>226</v>
      </c>
      <c r="BO8" s="122">
        <v>2.1095999999999999</v>
      </c>
      <c r="BP8" s="118">
        <v>1.3224</v>
      </c>
      <c r="BQ8" s="114">
        <v>222</v>
      </c>
      <c r="BR8" s="112">
        <v>2.0783999999999998</v>
      </c>
      <c r="BS8" s="118">
        <v>1.296</v>
      </c>
      <c r="BT8" s="114">
        <v>223</v>
      </c>
      <c r="BU8" s="112">
        <v>2.0928</v>
      </c>
      <c r="BV8" s="122">
        <v>1.3176000000000001</v>
      </c>
      <c r="BW8" s="114">
        <v>228</v>
      </c>
      <c r="BX8" s="112">
        <v>2.1192000000000002</v>
      </c>
      <c r="BY8" s="118">
        <v>1.3704000000000001</v>
      </c>
      <c r="BZ8" s="114">
        <v>228</v>
      </c>
      <c r="CA8" s="122">
        <v>2.1048</v>
      </c>
      <c r="CB8" s="118">
        <v>1.4448000000000001</v>
      </c>
    </row>
    <row r="9" spans="1:80" ht="14.25" customHeight="1" thickBot="1">
      <c r="A9" s="280"/>
      <c r="B9" s="281"/>
      <c r="C9" s="18" t="s">
        <v>24</v>
      </c>
      <c r="D9" s="77" t="s">
        <v>92</v>
      </c>
      <c r="E9" s="300"/>
      <c r="F9" s="301"/>
      <c r="G9" s="30"/>
      <c r="H9" s="29"/>
      <c r="I9" s="114">
        <f t="shared" ref="I9:T9" si="0">I7+I8</f>
        <v>807</v>
      </c>
      <c r="J9" s="119">
        <f t="shared" si="0"/>
        <v>7.56</v>
      </c>
      <c r="K9" s="120">
        <f t="shared" si="0"/>
        <v>4.8311999999999999</v>
      </c>
      <c r="L9" s="114">
        <f t="shared" si="0"/>
        <v>812</v>
      </c>
      <c r="M9" s="119">
        <f t="shared" si="0"/>
        <v>7.6128</v>
      </c>
      <c r="N9" s="120">
        <f t="shared" si="0"/>
        <v>4.9223999999999997</v>
      </c>
      <c r="O9" s="114">
        <f t="shared" si="0"/>
        <v>830</v>
      </c>
      <c r="P9" s="119">
        <f t="shared" si="0"/>
        <v>7.7016</v>
      </c>
      <c r="Q9" s="120">
        <f t="shared" si="0"/>
        <v>4.9631999999999996</v>
      </c>
      <c r="R9" s="114">
        <f t="shared" si="0"/>
        <v>819</v>
      </c>
      <c r="S9" s="119">
        <f t="shared" si="0"/>
        <v>7.6728000000000005</v>
      </c>
      <c r="T9" s="120">
        <f t="shared" si="0"/>
        <v>4.9127999999999998</v>
      </c>
      <c r="U9" s="114">
        <f t="shared" ref="U9:CB9" si="1">U7+U8</f>
        <v>810</v>
      </c>
      <c r="V9" s="119">
        <f t="shared" si="1"/>
        <v>7.5768000000000004</v>
      </c>
      <c r="W9" s="120">
        <f t="shared" si="1"/>
        <v>4.8984000000000005</v>
      </c>
      <c r="X9" s="114">
        <f t="shared" si="1"/>
        <v>828</v>
      </c>
      <c r="Y9" s="119">
        <f t="shared" si="1"/>
        <v>7.7207999999999997</v>
      </c>
      <c r="Z9" s="120">
        <f t="shared" si="1"/>
        <v>4.9752000000000001</v>
      </c>
      <c r="AA9" s="114">
        <f t="shared" si="1"/>
        <v>823</v>
      </c>
      <c r="AB9" s="119">
        <f t="shared" si="1"/>
        <v>7.6536</v>
      </c>
      <c r="AC9" s="120">
        <f t="shared" si="1"/>
        <v>4.8768000000000002</v>
      </c>
      <c r="AD9" s="114">
        <f t="shared" si="1"/>
        <v>849</v>
      </c>
      <c r="AE9" s="119">
        <f t="shared" si="1"/>
        <v>7.9415999999999993</v>
      </c>
      <c r="AF9" s="120">
        <f t="shared" si="1"/>
        <v>4.9656000000000002</v>
      </c>
      <c r="AG9" s="114">
        <f t="shared" si="1"/>
        <v>862</v>
      </c>
      <c r="AH9" s="119">
        <f t="shared" si="1"/>
        <v>7.968</v>
      </c>
      <c r="AI9" s="120">
        <f t="shared" si="1"/>
        <v>5.0111999999999997</v>
      </c>
      <c r="AJ9" s="114">
        <f t="shared" si="1"/>
        <v>888</v>
      </c>
      <c r="AK9" s="119">
        <f t="shared" si="1"/>
        <v>8.1504000000000012</v>
      </c>
      <c r="AL9" s="120">
        <f t="shared" si="1"/>
        <v>5.0519999999999996</v>
      </c>
      <c r="AM9" s="114">
        <f t="shared" si="1"/>
        <v>823</v>
      </c>
      <c r="AN9" s="119">
        <f t="shared" si="1"/>
        <v>7.6752000000000002</v>
      </c>
      <c r="AO9" s="120">
        <f t="shared" si="1"/>
        <v>4.5023999999999997</v>
      </c>
      <c r="AP9" s="114">
        <f t="shared" si="1"/>
        <v>855</v>
      </c>
      <c r="AQ9" s="119">
        <f t="shared" si="1"/>
        <v>8.0256000000000007</v>
      </c>
      <c r="AR9" s="120">
        <f t="shared" si="1"/>
        <v>4.6176000000000004</v>
      </c>
      <c r="AS9" s="114">
        <f t="shared" si="1"/>
        <v>882</v>
      </c>
      <c r="AT9" s="119">
        <f t="shared" si="1"/>
        <v>8.16</v>
      </c>
      <c r="AU9" s="120">
        <f t="shared" si="1"/>
        <v>4.9176000000000002</v>
      </c>
      <c r="AV9" s="114">
        <f t="shared" si="1"/>
        <v>854</v>
      </c>
      <c r="AW9" s="119">
        <f t="shared" si="1"/>
        <v>7.9463999999999997</v>
      </c>
      <c r="AX9" s="120">
        <f t="shared" si="1"/>
        <v>4.8503999999999996</v>
      </c>
      <c r="AY9" s="114">
        <f t="shared" si="1"/>
        <v>880</v>
      </c>
      <c r="AZ9" s="119">
        <f t="shared" si="1"/>
        <v>8.0231999999999992</v>
      </c>
      <c r="BA9" s="120">
        <f t="shared" si="1"/>
        <v>4.8792</v>
      </c>
      <c r="BB9" s="114">
        <f t="shared" si="1"/>
        <v>834</v>
      </c>
      <c r="BC9" s="119">
        <f t="shared" si="1"/>
        <v>7.7759999999999998</v>
      </c>
      <c r="BD9" s="120">
        <f t="shared" si="1"/>
        <v>4.68</v>
      </c>
      <c r="BE9" s="114">
        <f t="shared" si="1"/>
        <v>838</v>
      </c>
      <c r="BF9" s="119">
        <f t="shared" si="1"/>
        <v>7.8024000000000004</v>
      </c>
      <c r="BG9" s="120">
        <f t="shared" si="1"/>
        <v>4.6344000000000003</v>
      </c>
      <c r="BH9" s="114">
        <f t="shared" si="1"/>
        <v>814</v>
      </c>
      <c r="BI9" s="119">
        <f t="shared" si="1"/>
        <v>7.5696000000000003</v>
      </c>
      <c r="BJ9" s="120">
        <f t="shared" si="1"/>
        <v>4.6440000000000001</v>
      </c>
      <c r="BK9" s="114">
        <f t="shared" si="1"/>
        <v>797</v>
      </c>
      <c r="BL9" s="119">
        <f t="shared" si="1"/>
        <v>7.4951999999999996</v>
      </c>
      <c r="BM9" s="120">
        <f t="shared" si="1"/>
        <v>4.4447999999999999</v>
      </c>
      <c r="BN9" s="114">
        <f t="shared" si="1"/>
        <v>773</v>
      </c>
      <c r="BO9" s="119">
        <f t="shared" si="1"/>
        <v>7.3607999999999993</v>
      </c>
      <c r="BP9" s="120">
        <f t="shared" si="1"/>
        <v>4.1804000000000006</v>
      </c>
      <c r="BQ9" s="114">
        <f t="shared" si="1"/>
        <v>786</v>
      </c>
      <c r="BR9" s="119">
        <f t="shared" si="1"/>
        <v>7.4735999999999994</v>
      </c>
      <c r="BS9" s="120">
        <f t="shared" si="1"/>
        <v>4.1976000000000004</v>
      </c>
      <c r="BT9" s="114">
        <f t="shared" si="1"/>
        <v>775</v>
      </c>
      <c r="BU9" s="119">
        <f t="shared" si="1"/>
        <v>7.3632000000000009</v>
      </c>
      <c r="BV9" s="120">
        <f t="shared" si="1"/>
        <v>4.2504</v>
      </c>
      <c r="BW9" s="114">
        <f t="shared" si="1"/>
        <v>804</v>
      </c>
      <c r="BX9" s="119">
        <f t="shared" si="1"/>
        <v>7.62</v>
      </c>
      <c r="BY9" s="120">
        <f t="shared" si="1"/>
        <v>4.3944000000000001</v>
      </c>
      <c r="BZ9" s="114">
        <f t="shared" si="1"/>
        <v>801</v>
      </c>
      <c r="CA9" s="119">
        <f t="shared" si="1"/>
        <v>7.6631999999999998</v>
      </c>
      <c r="CB9" s="120">
        <f t="shared" si="1"/>
        <v>4.5335999999999999</v>
      </c>
    </row>
    <row r="10" spans="1:80" ht="14.25" customHeight="1" thickBot="1">
      <c r="A10" s="280"/>
      <c r="B10" s="281"/>
      <c r="C10" s="108"/>
      <c r="D10" s="107" t="s">
        <v>11</v>
      </c>
      <c r="E10" s="299"/>
      <c r="F10" s="272"/>
      <c r="G10" s="272"/>
      <c r="H10" s="273"/>
      <c r="I10" s="299"/>
      <c r="J10" s="272"/>
      <c r="K10" s="273"/>
      <c r="L10" s="299"/>
      <c r="M10" s="272"/>
      <c r="N10" s="273"/>
      <c r="O10" s="299"/>
      <c r="P10" s="272"/>
      <c r="Q10" s="273"/>
      <c r="R10" s="299"/>
      <c r="S10" s="272"/>
      <c r="T10" s="273"/>
      <c r="U10" s="299"/>
      <c r="V10" s="272"/>
      <c r="W10" s="273"/>
      <c r="X10" s="299"/>
      <c r="Y10" s="272"/>
      <c r="Z10" s="273"/>
      <c r="AA10" s="299"/>
      <c r="AB10" s="272"/>
      <c r="AC10" s="273"/>
      <c r="AD10" s="299"/>
      <c r="AE10" s="272"/>
      <c r="AF10" s="273"/>
      <c r="AG10" s="299"/>
      <c r="AH10" s="272"/>
      <c r="AI10" s="273"/>
      <c r="AJ10" s="299"/>
      <c r="AK10" s="272"/>
      <c r="AL10" s="273"/>
      <c r="AM10" s="299"/>
      <c r="AN10" s="272"/>
      <c r="AO10" s="273"/>
      <c r="AP10" s="299"/>
      <c r="AQ10" s="272"/>
      <c r="AR10" s="273"/>
      <c r="AS10" s="299"/>
      <c r="AT10" s="272"/>
      <c r="AU10" s="273"/>
      <c r="AV10" s="299"/>
      <c r="AW10" s="272"/>
      <c r="AX10" s="273"/>
      <c r="AY10" s="299"/>
      <c r="AZ10" s="272"/>
      <c r="BA10" s="273"/>
      <c r="BB10" s="299"/>
      <c r="BC10" s="272"/>
      <c r="BD10" s="273"/>
      <c r="BE10" s="299"/>
      <c r="BF10" s="272"/>
      <c r="BG10" s="273"/>
      <c r="BH10" s="299"/>
      <c r="BI10" s="272"/>
      <c r="BJ10" s="273"/>
      <c r="BK10" s="299"/>
      <c r="BL10" s="272"/>
      <c r="BM10" s="273"/>
      <c r="BN10" s="299"/>
      <c r="BO10" s="272"/>
      <c r="BP10" s="273"/>
      <c r="BQ10" s="299"/>
      <c r="BR10" s="272"/>
      <c r="BS10" s="273"/>
      <c r="BT10" s="299"/>
      <c r="BU10" s="272"/>
      <c r="BV10" s="273"/>
      <c r="BW10" s="299"/>
      <c r="BX10" s="272"/>
      <c r="BY10" s="273"/>
      <c r="BZ10" s="299"/>
      <c r="CA10" s="272"/>
      <c r="CB10" s="273"/>
    </row>
    <row r="11" spans="1:80" ht="14.25" customHeight="1" thickBot="1">
      <c r="A11" s="280"/>
      <c r="B11" s="281"/>
      <c r="C11" s="95"/>
      <c r="D11" s="110" t="s">
        <v>91</v>
      </c>
      <c r="E11" s="236"/>
      <c r="F11" s="238"/>
      <c r="G11" s="78" t="s">
        <v>21</v>
      </c>
      <c r="H11" s="109">
        <v>0.04</v>
      </c>
      <c r="I11" s="92"/>
      <c r="J11" s="93"/>
      <c r="K11" s="94"/>
      <c r="L11" s="93"/>
      <c r="M11" s="93"/>
      <c r="N11" s="93"/>
      <c r="O11" s="92"/>
      <c r="P11" s="93"/>
      <c r="Q11" s="94"/>
      <c r="R11" s="198"/>
      <c r="S11" s="199"/>
      <c r="T11" s="200"/>
      <c r="U11" s="198"/>
      <c r="V11" s="199"/>
      <c r="W11" s="200"/>
      <c r="X11" s="93"/>
      <c r="Y11" s="93"/>
      <c r="Z11" s="93"/>
      <c r="AA11" s="198"/>
      <c r="AB11" s="199"/>
      <c r="AC11" s="200"/>
      <c r="AD11" s="198"/>
      <c r="AE11" s="199"/>
      <c r="AF11" s="200"/>
      <c r="AG11" s="198"/>
      <c r="AH11" s="199"/>
      <c r="AI11" s="200"/>
      <c r="AJ11" s="199"/>
      <c r="AK11" s="199"/>
      <c r="AL11" s="199"/>
      <c r="AM11" s="201"/>
      <c r="AN11" s="202"/>
      <c r="AO11" s="203"/>
      <c r="AP11" s="201"/>
      <c r="AQ11" s="202"/>
      <c r="AR11" s="203"/>
      <c r="AS11" s="201"/>
      <c r="AT11" s="202"/>
      <c r="AU11" s="203"/>
      <c r="AV11" s="202"/>
      <c r="AW11" s="202"/>
      <c r="AX11" s="202"/>
      <c r="AY11" s="201"/>
      <c r="AZ11" s="202"/>
      <c r="BA11" s="203"/>
      <c r="BB11" s="201"/>
      <c r="BC11" s="202"/>
      <c r="BD11" s="203"/>
      <c r="BE11" s="201"/>
      <c r="BF11" s="202"/>
      <c r="BG11" s="203"/>
      <c r="BH11" s="202"/>
      <c r="BI11" s="202"/>
      <c r="BJ11" s="202"/>
      <c r="BK11" s="201"/>
      <c r="BL11" s="202"/>
      <c r="BM11" s="203"/>
      <c r="BN11" s="201"/>
      <c r="BO11" s="202"/>
      <c r="BP11" s="203"/>
      <c r="BQ11" s="201"/>
      <c r="BR11" s="202"/>
      <c r="BS11" s="203"/>
      <c r="BT11" s="202"/>
      <c r="BU11" s="202"/>
      <c r="BV11" s="202"/>
      <c r="BW11" s="201"/>
      <c r="BX11" s="202"/>
      <c r="BY11" s="203"/>
      <c r="BZ11" s="201"/>
      <c r="CA11" s="202"/>
      <c r="CB11" s="203"/>
    </row>
    <row r="12" spans="1:80" ht="14.25" customHeight="1">
      <c r="A12" s="280"/>
      <c r="B12" s="281"/>
      <c r="C12" s="18" t="s">
        <v>33</v>
      </c>
      <c r="D12" s="106" t="s">
        <v>34</v>
      </c>
      <c r="E12" s="244" t="s">
        <v>41</v>
      </c>
      <c r="F12" s="298"/>
      <c r="G12" s="78" t="s">
        <v>22</v>
      </c>
      <c r="H12" s="57">
        <v>0.14080000000000001</v>
      </c>
      <c r="I12" s="113">
        <v>107</v>
      </c>
      <c r="J12" s="116">
        <v>0.90720000000000001</v>
      </c>
      <c r="K12" s="117">
        <v>0.7944</v>
      </c>
      <c r="L12" s="113">
        <v>113</v>
      </c>
      <c r="M12" s="116">
        <v>0.93840000000000001</v>
      </c>
      <c r="N12" s="121">
        <v>0.85680000000000001</v>
      </c>
      <c r="O12" s="113">
        <v>104</v>
      </c>
      <c r="P12" s="116">
        <v>0.88800000000000001</v>
      </c>
      <c r="Q12" s="117">
        <v>0.75600000000000001</v>
      </c>
      <c r="R12" s="113">
        <v>106</v>
      </c>
      <c r="S12" s="121">
        <v>0.90480000000000005</v>
      </c>
      <c r="T12" s="117">
        <v>0.78</v>
      </c>
      <c r="U12" s="113">
        <v>106</v>
      </c>
      <c r="V12" s="116">
        <v>0.88560000000000005</v>
      </c>
      <c r="W12" s="117">
        <v>0.81120000000000003</v>
      </c>
      <c r="X12" s="113">
        <v>104</v>
      </c>
      <c r="Y12" s="116">
        <v>0.88080000000000003</v>
      </c>
      <c r="Z12" s="121">
        <v>0.7752</v>
      </c>
      <c r="AA12" s="113">
        <v>109</v>
      </c>
      <c r="AB12" s="116">
        <v>0.93120000000000003</v>
      </c>
      <c r="AC12" s="117">
        <v>0.79679999999999995</v>
      </c>
      <c r="AD12" s="113">
        <v>103</v>
      </c>
      <c r="AE12" s="121">
        <v>0.88560000000000005</v>
      </c>
      <c r="AF12" s="117">
        <v>0.73440000000000005</v>
      </c>
      <c r="AG12" s="113">
        <v>103</v>
      </c>
      <c r="AH12" s="116">
        <v>0.876</v>
      </c>
      <c r="AI12" s="117">
        <v>0.74160000000000004</v>
      </c>
      <c r="AJ12" s="113">
        <v>104</v>
      </c>
      <c r="AK12" s="116">
        <v>0.87839999999999996</v>
      </c>
      <c r="AL12" s="121">
        <v>0.72960000000000003</v>
      </c>
      <c r="AM12" s="113">
        <v>107</v>
      </c>
      <c r="AN12" s="116">
        <v>0.9</v>
      </c>
      <c r="AO12" s="117">
        <v>0.74399999999999999</v>
      </c>
      <c r="AP12" s="113">
        <v>109</v>
      </c>
      <c r="AQ12" s="121">
        <v>0.9264</v>
      </c>
      <c r="AR12" s="117">
        <v>0.75119999999999998</v>
      </c>
      <c r="AS12" s="113">
        <v>108</v>
      </c>
      <c r="AT12" s="116">
        <v>0.90720000000000001</v>
      </c>
      <c r="AU12" s="117">
        <v>0.76080000000000003</v>
      </c>
      <c r="AV12" s="113">
        <v>109</v>
      </c>
      <c r="AW12" s="116">
        <v>0.91200000000000003</v>
      </c>
      <c r="AX12" s="121">
        <v>0.76319999999999999</v>
      </c>
      <c r="AY12" s="113">
        <v>109</v>
      </c>
      <c r="AZ12" s="116">
        <v>0.91679999999999995</v>
      </c>
      <c r="BA12" s="117">
        <v>0.75360000000000005</v>
      </c>
      <c r="BB12" s="113">
        <v>107</v>
      </c>
      <c r="BC12" s="121">
        <v>0.90239999999999998</v>
      </c>
      <c r="BD12" s="117">
        <v>0.75119999999999998</v>
      </c>
      <c r="BE12" s="113">
        <v>105</v>
      </c>
      <c r="BF12" s="116">
        <v>0.90480000000000005</v>
      </c>
      <c r="BG12" s="117">
        <v>0.71519999999999995</v>
      </c>
      <c r="BH12" s="113">
        <v>109</v>
      </c>
      <c r="BI12" s="116">
        <v>0.9456</v>
      </c>
      <c r="BJ12" s="121">
        <v>0.73919999999999997</v>
      </c>
      <c r="BK12" s="113">
        <v>105</v>
      </c>
      <c r="BL12" s="116">
        <v>0.90720000000000001</v>
      </c>
      <c r="BM12" s="117">
        <v>0.71760000000000002</v>
      </c>
      <c r="BN12" s="113">
        <v>97</v>
      </c>
      <c r="BO12" s="121">
        <v>0.83040000000000003</v>
      </c>
      <c r="BP12" s="117">
        <v>0.67200000000000004</v>
      </c>
      <c r="BQ12" s="113">
        <v>99</v>
      </c>
      <c r="BR12" s="116">
        <v>0.84719999999999995</v>
      </c>
      <c r="BS12" s="117">
        <v>0.68879999999999997</v>
      </c>
      <c r="BT12" s="113">
        <v>102</v>
      </c>
      <c r="BU12" s="116">
        <v>0.86160000000000003</v>
      </c>
      <c r="BV12" s="121">
        <v>0.73440000000000005</v>
      </c>
      <c r="BW12" s="113">
        <v>101</v>
      </c>
      <c r="BX12" s="116">
        <v>0.86399999999999999</v>
      </c>
      <c r="BY12" s="117">
        <v>0.70320000000000005</v>
      </c>
      <c r="BZ12" s="113">
        <v>104</v>
      </c>
      <c r="CA12" s="121">
        <v>0.91679999999999995</v>
      </c>
      <c r="CB12" s="117">
        <v>0.72240000000000004</v>
      </c>
    </row>
    <row r="13" spans="1:80" ht="14.25" customHeight="1">
      <c r="A13" s="280"/>
      <c r="B13" s="281"/>
      <c r="C13" s="18">
        <v>32</v>
      </c>
      <c r="D13" s="106" t="s">
        <v>34</v>
      </c>
      <c r="E13" s="244" t="s">
        <v>42</v>
      </c>
      <c r="F13" s="298"/>
      <c r="I13" s="114">
        <v>501</v>
      </c>
      <c r="J13" s="112">
        <v>4.7351999999999999</v>
      </c>
      <c r="K13" s="118">
        <v>2.9712000000000001</v>
      </c>
      <c r="L13" s="114">
        <v>491</v>
      </c>
      <c r="M13" s="112">
        <v>4.6656000000000004</v>
      </c>
      <c r="N13" s="122">
        <v>2.964</v>
      </c>
      <c r="O13" s="114">
        <v>509</v>
      </c>
      <c r="P13" s="112">
        <v>4.7880000000000003</v>
      </c>
      <c r="Q13" s="118">
        <v>3</v>
      </c>
      <c r="R13" s="114">
        <v>502</v>
      </c>
      <c r="S13" s="122">
        <v>4.7640000000000002</v>
      </c>
      <c r="T13" s="118">
        <v>3.0024000000000002</v>
      </c>
      <c r="U13" s="114">
        <v>496</v>
      </c>
      <c r="V13" s="112">
        <v>4.6848000000000001</v>
      </c>
      <c r="W13" s="118">
        <v>2.9952000000000001</v>
      </c>
      <c r="X13" s="114">
        <v>499</v>
      </c>
      <c r="Y13" s="112">
        <v>4.7232000000000003</v>
      </c>
      <c r="Z13" s="122">
        <v>2.988</v>
      </c>
      <c r="AA13" s="114">
        <v>503</v>
      </c>
      <c r="AB13" s="112">
        <v>4.6943999999999999</v>
      </c>
      <c r="AC13" s="118">
        <v>3.012</v>
      </c>
      <c r="AD13" s="114">
        <v>535</v>
      </c>
      <c r="AE13" s="122">
        <v>5.0111999999999997</v>
      </c>
      <c r="AF13" s="118">
        <v>3.1823999999999999</v>
      </c>
      <c r="AG13" s="114">
        <v>555</v>
      </c>
      <c r="AH13" s="112">
        <v>5.1311999999999998</v>
      </c>
      <c r="AI13" s="118">
        <v>3.2568000000000001</v>
      </c>
      <c r="AJ13" s="114">
        <v>571</v>
      </c>
      <c r="AK13" s="112">
        <v>5.2367999999999997</v>
      </c>
      <c r="AL13" s="122">
        <v>3.3239999999999998</v>
      </c>
      <c r="AM13" s="114">
        <v>571</v>
      </c>
      <c r="AN13" s="112">
        <v>5.2343999999999999</v>
      </c>
      <c r="AO13" s="118">
        <v>3.2688000000000001</v>
      </c>
      <c r="AP13" s="114">
        <v>579</v>
      </c>
      <c r="AQ13" s="122">
        <v>5.3352000000000004</v>
      </c>
      <c r="AR13" s="118">
        <v>3.3119999999999998</v>
      </c>
      <c r="AS13" s="114">
        <v>579</v>
      </c>
      <c r="AT13" s="112">
        <v>5.3040000000000003</v>
      </c>
      <c r="AU13" s="118">
        <v>3.3119999999999998</v>
      </c>
      <c r="AV13" s="114">
        <v>575</v>
      </c>
      <c r="AW13" s="112">
        <v>5.3423999999999996</v>
      </c>
      <c r="AX13" s="122">
        <v>3.3096000000000001</v>
      </c>
      <c r="AY13" s="114">
        <v>581</v>
      </c>
      <c r="AZ13" s="112">
        <v>5.3975999999999997</v>
      </c>
      <c r="BA13" s="118">
        <v>0.33048</v>
      </c>
      <c r="BB13" s="114">
        <v>569</v>
      </c>
      <c r="BC13" s="122">
        <v>5.2896000000000001</v>
      </c>
      <c r="BD13" s="118">
        <v>0.32303999999999999</v>
      </c>
      <c r="BE13" s="114">
        <v>554</v>
      </c>
      <c r="BF13" s="112">
        <v>5.1887999999999996</v>
      </c>
      <c r="BG13" s="118">
        <v>3.048</v>
      </c>
      <c r="BH13" s="114">
        <v>541</v>
      </c>
      <c r="BI13" s="112">
        <v>5.0495999999999999</v>
      </c>
      <c r="BJ13" s="122">
        <v>3.0407999999999999</v>
      </c>
      <c r="BK13" s="114">
        <v>544</v>
      </c>
      <c r="BL13" s="112">
        <v>5.0327999999999999</v>
      </c>
      <c r="BM13" s="118">
        <v>3.036</v>
      </c>
      <c r="BN13" s="114">
        <v>533</v>
      </c>
      <c r="BO13" s="122">
        <v>4.9847999999999999</v>
      </c>
      <c r="BP13" s="118">
        <v>2.988</v>
      </c>
      <c r="BQ13" s="114">
        <v>527</v>
      </c>
      <c r="BR13" s="112">
        <v>4.9728000000000003</v>
      </c>
      <c r="BS13" s="118">
        <v>2.9232</v>
      </c>
      <c r="BT13" s="114">
        <v>515</v>
      </c>
      <c r="BU13" s="112">
        <v>4.8528000000000002</v>
      </c>
      <c r="BV13" s="122">
        <v>2.9039999999999999</v>
      </c>
      <c r="BW13" s="114">
        <v>527</v>
      </c>
      <c r="BX13" s="112">
        <v>4.9656000000000002</v>
      </c>
      <c r="BY13" s="118">
        <v>3.0144000000000002</v>
      </c>
      <c r="BZ13" s="114">
        <v>518</v>
      </c>
      <c r="CA13" s="122">
        <v>4.9463999999999997</v>
      </c>
      <c r="CB13" s="118">
        <v>2.9904000000000002</v>
      </c>
    </row>
    <row r="14" spans="1:80" ht="14.25" customHeight="1" thickBot="1">
      <c r="A14" s="280"/>
      <c r="B14" s="281"/>
      <c r="C14" s="18" t="s">
        <v>24</v>
      </c>
      <c r="D14" s="111" t="s">
        <v>92</v>
      </c>
      <c r="E14" s="306"/>
      <c r="F14" s="307"/>
      <c r="G14" s="30"/>
      <c r="H14" s="29"/>
      <c r="I14" s="114">
        <f t="shared" ref="I14:T14" si="2">I12+I13</f>
        <v>608</v>
      </c>
      <c r="J14" s="119">
        <f t="shared" si="2"/>
        <v>5.6424000000000003</v>
      </c>
      <c r="K14" s="120">
        <f t="shared" si="2"/>
        <v>3.7656000000000001</v>
      </c>
      <c r="L14" s="114">
        <f t="shared" si="2"/>
        <v>604</v>
      </c>
      <c r="M14" s="119">
        <f t="shared" si="2"/>
        <v>5.6040000000000001</v>
      </c>
      <c r="N14" s="120">
        <f t="shared" si="2"/>
        <v>3.8208000000000002</v>
      </c>
      <c r="O14" s="114">
        <f t="shared" si="2"/>
        <v>613</v>
      </c>
      <c r="P14" s="119">
        <f t="shared" si="2"/>
        <v>5.6760000000000002</v>
      </c>
      <c r="Q14" s="120">
        <f t="shared" si="2"/>
        <v>3.7560000000000002</v>
      </c>
      <c r="R14" s="114">
        <f t="shared" si="2"/>
        <v>608</v>
      </c>
      <c r="S14" s="119">
        <f t="shared" si="2"/>
        <v>5.6688000000000001</v>
      </c>
      <c r="T14" s="120">
        <f t="shared" si="2"/>
        <v>3.7824</v>
      </c>
      <c r="U14" s="114">
        <f t="shared" ref="U14:CB14" si="3">U12+U13</f>
        <v>602</v>
      </c>
      <c r="V14" s="119">
        <f t="shared" si="3"/>
        <v>5.5704000000000002</v>
      </c>
      <c r="W14" s="120">
        <f t="shared" si="3"/>
        <v>3.8064</v>
      </c>
      <c r="X14" s="114">
        <f t="shared" si="3"/>
        <v>603</v>
      </c>
      <c r="Y14" s="119">
        <f t="shared" si="3"/>
        <v>5.6040000000000001</v>
      </c>
      <c r="Z14" s="120">
        <f t="shared" si="3"/>
        <v>3.7631999999999999</v>
      </c>
      <c r="AA14" s="114">
        <f t="shared" si="3"/>
        <v>612</v>
      </c>
      <c r="AB14" s="119">
        <f t="shared" si="3"/>
        <v>5.6256000000000004</v>
      </c>
      <c r="AC14" s="120">
        <f t="shared" si="3"/>
        <v>3.8087999999999997</v>
      </c>
      <c r="AD14" s="114">
        <f t="shared" si="3"/>
        <v>638</v>
      </c>
      <c r="AE14" s="119">
        <f t="shared" si="3"/>
        <v>5.8967999999999998</v>
      </c>
      <c r="AF14" s="120">
        <f t="shared" si="3"/>
        <v>3.9167999999999998</v>
      </c>
      <c r="AG14" s="114">
        <f t="shared" si="3"/>
        <v>658</v>
      </c>
      <c r="AH14" s="119">
        <f t="shared" si="3"/>
        <v>6.0072000000000001</v>
      </c>
      <c r="AI14" s="120">
        <f t="shared" si="3"/>
        <v>3.9984000000000002</v>
      </c>
      <c r="AJ14" s="114">
        <f t="shared" si="3"/>
        <v>675</v>
      </c>
      <c r="AK14" s="119">
        <f t="shared" si="3"/>
        <v>6.1151999999999997</v>
      </c>
      <c r="AL14" s="120">
        <f t="shared" si="3"/>
        <v>4.0535999999999994</v>
      </c>
      <c r="AM14" s="114">
        <f t="shared" si="3"/>
        <v>678</v>
      </c>
      <c r="AN14" s="119">
        <f t="shared" si="3"/>
        <v>6.1344000000000003</v>
      </c>
      <c r="AO14" s="120">
        <f t="shared" si="3"/>
        <v>4.0128000000000004</v>
      </c>
      <c r="AP14" s="114">
        <f t="shared" si="3"/>
        <v>688</v>
      </c>
      <c r="AQ14" s="119">
        <f t="shared" si="3"/>
        <v>6.2616000000000005</v>
      </c>
      <c r="AR14" s="120">
        <f t="shared" si="3"/>
        <v>4.0632000000000001</v>
      </c>
      <c r="AS14" s="114">
        <f t="shared" si="3"/>
        <v>687</v>
      </c>
      <c r="AT14" s="119">
        <f t="shared" si="3"/>
        <v>6.2111999999999998</v>
      </c>
      <c r="AU14" s="120">
        <f t="shared" si="3"/>
        <v>4.0728</v>
      </c>
      <c r="AV14" s="114">
        <f t="shared" si="3"/>
        <v>684</v>
      </c>
      <c r="AW14" s="119">
        <f t="shared" si="3"/>
        <v>6.2543999999999995</v>
      </c>
      <c r="AX14" s="120">
        <f t="shared" si="3"/>
        <v>4.0728</v>
      </c>
      <c r="AY14" s="114">
        <f t="shared" si="3"/>
        <v>690</v>
      </c>
      <c r="AZ14" s="119">
        <f t="shared" si="3"/>
        <v>6.3144</v>
      </c>
      <c r="BA14" s="120">
        <f t="shared" si="3"/>
        <v>1.0840800000000002</v>
      </c>
      <c r="BB14" s="114">
        <f t="shared" si="3"/>
        <v>676</v>
      </c>
      <c r="BC14" s="119">
        <f t="shared" si="3"/>
        <v>6.1920000000000002</v>
      </c>
      <c r="BD14" s="120">
        <f t="shared" si="3"/>
        <v>1.0742400000000001</v>
      </c>
      <c r="BE14" s="114">
        <f t="shared" si="3"/>
        <v>659</v>
      </c>
      <c r="BF14" s="119">
        <f t="shared" si="3"/>
        <v>6.0935999999999995</v>
      </c>
      <c r="BG14" s="120">
        <f t="shared" si="3"/>
        <v>3.7631999999999999</v>
      </c>
      <c r="BH14" s="114">
        <f t="shared" si="3"/>
        <v>650</v>
      </c>
      <c r="BI14" s="119">
        <f t="shared" si="3"/>
        <v>5.9951999999999996</v>
      </c>
      <c r="BJ14" s="120">
        <f t="shared" si="3"/>
        <v>3.78</v>
      </c>
      <c r="BK14" s="114">
        <f t="shared" si="3"/>
        <v>649</v>
      </c>
      <c r="BL14" s="119">
        <f t="shared" si="3"/>
        <v>5.9399999999999995</v>
      </c>
      <c r="BM14" s="120">
        <f t="shared" si="3"/>
        <v>3.7536</v>
      </c>
      <c r="BN14" s="114">
        <f t="shared" si="3"/>
        <v>630</v>
      </c>
      <c r="BO14" s="119">
        <f t="shared" si="3"/>
        <v>5.8151999999999999</v>
      </c>
      <c r="BP14" s="120">
        <f t="shared" si="3"/>
        <v>3.66</v>
      </c>
      <c r="BQ14" s="114">
        <f t="shared" si="3"/>
        <v>626</v>
      </c>
      <c r="BR14" s="119">
        <f t="shared" si="3"/>
        <v>5.82</v>
      </c>
      <c r="BS14" s="120">
        <f t="shared" si="3"/>
        <v>3.6120000000000001</v>
      </c>
      <c r="BT14" s="114">
        <f t="shared" si="3"/>
        <v>617</v>
      </c>
      <c r="BU14" s="119">
        <f t="shared" si="3"/>
        <v>5.7144000000000004</v>
      </c>
      <c r="BV14" s="120">
        <f t="shared" si="3"/>
        <v>3.6383999999999999</v>
      </c>
      <c r="BW14" s="114">
        <f t="shared" si="3"/>
        <v>628</v>
      </c>
      <c r="BX14" s="119">
        <f t="shared" si="3"/>
        <v>5.8296000000000001</v>
      </c>
      <c r="BY14" s="120">
        <f t="shared" si="3"/>
        <v>3.7176</v>
      </c>
      <c r="BZ14" s="114">
        <f t="shared" si="3"/>
        <v>622</v>
      </c>
      <c r="CA14" s="119">
        <f t="shared" si="3"/>
        <v>5.8632</v>
      </c>
      <c r="CB14" s="120">
        <f t="shared" si="3"/>
        <v>3.7128000000000001</v>
      </c>
    </row>
    <row r="15" spans="1:80" ht="14.25" customHeight="1" thickBot="1">
      <c r="A15" s="280"/>
      <c r="B15" s="281"/>
      <c r="C15" s="108"/>
      <c r="D15" s="107" t="s">
        <v>11</v>
      </c>
      <c r="E15" s="299"/>
      <c r="F15" s="272"/>
      <c r="G15" s="272"/>
      <c r="H15" s="273"/>
      <c r="I15" s="299"/>
      <c r="J15" s="272"/>
      <c r="K15" s="273"/>
      <c r="L15" s="299"/>
      <c r="M15" s="272"/>
      <c r="N15" s="273"/>
      <c r="O15" s="299"/>
      <c r="P15" s="272"/>
      <c r="Q15" s="273"/>
      <c r="R15" s="299"/>
      <c r="S15" s="272"/>
      <c r="T15" s="273"/>
      <c r="U15" s="299"/>
      <c r="V15" s="272"/>
      <c r="W15" s="273"/>
      <c r="X15" s="299"/>
      <c r="Y15" s="272"/>
      <c r="Z15" s="273"/>
      <c r="AA15" s="299"/>
      <c r="AB15" s="272"/>
      <c r="AC15" s="273"/>
      <c r="AD15" s="299"/>
      <c r="AE15" s="272"/>
      <c r="AF15" s="273"/>
      <c r="AG15" s="299"/>
      <c r="AH15" s="272"/>
      <c r="AI15" s="273"/>
      <c r="AJ15" s="299"/>
      <c r="AK15" s="272"/>
      <c r="AL15" s="273"/>
      <c r="AM15" s="299"/>
      <c r="AN15" s="272"/>
      <c r="AO15" s="273"/>
      <c r="AP15" s="299"/>
      <c r="AQ15" s="272"/>
      <c r="AR15" s="273"/>
      <c r="AS15" s="299"/>
      <c r="AT15" s="272"/>
      <c r="AU15" s="273"/>
      <c r="AV15" s="299"/>
      <c r="AW15" s="272"/>
      <c r="AX15" s="273"/>
      <c r="AY15" s="299"/>
      <c r="AZ15" s="272"/>
      <c r="BA15" s="273"/>
      <c r="BB15" s="299"/>
      <c r="BC15" s="272"/>
      <c r="BD15" s="273"/>
      <c r="BE15" s="299"/>
      <c r="BF15" s="272"/>
      <c r="BG15" s="273"/>
      <c r="BH15" s="299"/>
      <c r="BI15" s="272"/>
      <c r="BJ15" s="273"/>
      <c r="BK15" s="299"/>
      <c r="BL15" s="272"/>
      <c r="BM15" s="273"/>
      <c r="BN15" s="299"/>
      <c r="BO15" s="272"/>
      <c r="BP15" s="273"/>
      <c r="BQ15" s="299"/>
      <c r="BR15" s="272"/>
      <c r="BS15" s="273"/>
      <c r="BT15" s="299"/>
      <c r="BU15" s="272"/>
      <c r="BV15" s="273"/>
      <c r="BW15" s="299"/>
      <c r="BX15" s="272"/>
      <c r="BY15" s="273"/>
      <c r="BZ15" s="299"/>
      <c r="CA15" s="272"/>
      <c r="CB15" s="273"/>
    </row>
    <row r="16" spans="1:80" ht="14.25" customHeight="1">
      <c r="A16" s="280"/>
      <c r="B16" s="281"/>
      <c r="C16" s="291" t="s">
        <v>6</v>
      </c>
      <c r="D16" s="10">
        <v>110</v>
      </c>
      <c r="E16" s="11"/>
      <c r="F16" s="12"/>
      <c r="G16" s="34"/>
      <c r="H16" s="12"/>
      <c r="I16" s="13"/>
      <c r="J16" s="14"/>
      <c r="K16" s="15"/>
      <c r="L16" s="16"/>
      <c r="M16" s="14"/>
      <c r="N16" s="17"/>
      <c r="O16" s="13"/>
      <c r="P16" s="14"/>
      <c r="Q16" s="15"/>
      <c r="R16" s="13"/>
      <c r="S16" s="17"/>
      <c r="T16" s="15"/>
      <c r="U16" s="13"/>
      <c r="V16" s="14"/>
      <c r="W16" s="15"/>
      <c r="X16" s="16"/>
      <c r="Y16" s="14"/>
      <c r="Z16" s="17"/>
      <c r="AA16" s="13"/>
      <c r="AB16" s="14"/>
      <c r="AC16" s="15"/>
      <c r="AD16" s="13"/>
      <c r="AE16" s="17"/>
      <c r="AF16" s="15"/>
      <c r="AG16" s="13"/>
      <c r="AH16" s="14"/>
      <c r="AI16" s="15"/>
      <c r="AJ16" s="16"/>
      <c r="AK16" s="14"/>
      <c r="AL16" s="17"/>
      <c r="AM16" s="13"/>
      <c r="AN16" s="14"/>
      <c r="AO16" s="15"/>
      <c r="AP16" s="13"/>
      <c r="AQ16" s="17"/>
      <c r="AR16" s="15"/>
      <c r="AS16" s="13"/>
      <c r="AT16" s="14"/>
      <c r="AU16" s="15"/>
      <c r="AV16" s="16"/>
      <c r="AW16" s="14"/>
      <c r="AX16" s="17"/>
      <c r="AY16" s="13"/>
      <c r="AZ16" s="14"/>
      <c r="BA16" s="15"/>
      <c r="BB16" s="13"/>
      <c r="BC16" s="17"/>
      <c r="BD16" s="15"/>
      <c r="BE16" s="13"/>
      <c r="BF16" s="14"/>
      <c r="BG16" s="15"/>
      <c r="BH16" s="16"/>
      <c r="BI16" s="14"/>
      <c r="BJ16" s="17"/>
      <c r="BK16" s="13"/>
      <c r="BL16" s="14"/>
      <c r="BM16" s="15"/>
      <c r="BN16" s="13"/>
      <c r="BO16" s="17"/>
      <c r="BP16" s="15"/>
      <c r="BQ16" s="13"/>
      <c r="BR16" s="14"/>
      <c r="BS16" s="15"/>
      <c r="BT16" s="16"/>
      <c r="BU16" s="14"/>
      <c r="BV16" s="17"/>
      <c r="BW16" s="13"/>
      <c r="BX16" s="14"/>
      <c r="BY16" s="15"/>
      <c r="BZ16" s="13"/>
      <c r="CA16" s="17"/>
      <c r="CB16" s="15"/>
    </row>
    <row r="17" spans="1:80" ht="14.25" customHeight="1">
      <c r="A17" s="280"/>
      <c r="B17" s="281"/>
      <c r="C17" s="291"/>
      <c r="D17" s="85"/>
      <c r="E17" s="1"/>
      <c r="F17" s="3"/>
      <c r="G17" s="2"/>
      <c r="H17" s="3"/>
      <c r="I17" s="86"/>
      <c r="J17" s="87"/>
      <c r="K17" s="88"/>
      <c r="L17" s="76"/>
      <c r="M17" s="87"/>
      <c r="N17" s="89"/>
      <c r="O17" s="86"/>
      <c r="P17" s="87"/>
      <c r="Q17" s="88"/>
      <c r="R17" s="86"/>
      <c r="S17" s="89"/>
      <c r="T17" s="88"/>
      <c r="U17" s="86"/>
      <c r="V17" s="87"/>
      <c r="W17" s="88"/>
      <c r="X17" s="76"/>
      <c r="Y17" s="87"/>
      <c r="Z17" s="89"/>
      <c r="AA17" s="86"/>
      <c r="AB17" s="87"/>
      <c r="AC17" s="88"/>
      <c r="AD17" s="86"/>
      <c r="AE17" s="89"/>
      <c r="AF17" s="88"/>
      <c r="AG17" s="86"/>
      <c r="AH17" s="87"/>
      <c r="AI17" s="88"/>
      <c r="AJ17" s="76"/>
      <c r="AK17" s="87"/>
      <c r="AL17" s="89"/>
      <c r="AM17" s="86"/>
      <c r="AN17" s="87"/>
      <c r="AO17" s="88"/>
      <c r="AP17" s="86"/>
      <c r="AQ17" s="89"/>
      <c r="AR17" s="88"/>
      <c r="AS17" s="86"/>
      <c r="AT17" s="87"/>
      <c r="AU17" s="88"/>
      <c r="AV17" s="76"/>
      <c r="AW17" s="87"/>
      <c r="AX17" s="89"/>
      <c r="AY17" s="86"/>
      <c r="AZ17" s="87"/>
      <c r="BA17" s="88"/>
      <c r="BB17" s="86"/>
      <c r="BC17" s="89"/>
      <c r="BD17" s="88"/>
      <c r="BE17" s="86"/>
      <c r="BF17" s="87"/>
      <c r="BG17" s="88"/>
      <c r="BH17" s="76"/>
      <c r="BI17" s="87"/>
      <c r="BJ17" s="89"/>
      <c r="BK17" s="86"/>
      <c r="BL17" s="87"/>
      <c r="BM17" s="88"/>
      <c r="BN17" s="86"/>
      <c r="BO17" s="89"/>
      <c r="BP17" s="88"/>
      <c r="BQ17" s="86"/>
      <c r="BR17" s="87"/>
      <c r="BS17" s="88"/>
      <c r="BT17" s="76"/>
      <c r="BU17" s="87"/>
      <c r="BV17" s="89"/>
      <c r="BW17" s="86"/>
      <c r="BX17" s="87"/>
      <c r="BY17" s="88"/>
      <c r="BZ17" s="86"/>
      <c r="CA17" s="89"/>
      <c r="CB17" s="88"/>
    </row>
    <row r="18" spans="1:80" ht="14.25" customHeight="1" thickBot="1">
      <c r="A18" s="280"/>
      <c r="B18" s="305"/>
      <c r="C18" s="292"/>
      <c r="D18" s="27" t="s">
        <v>34</v>
      </c>
      <c r="E18" s="28"/>
      <c r="F18" s="29"/>
      <c r="G18" s="30"/>
      <c r="H18" s="29"/>
      <c r="I18" s="115">
        <f t="shared" ref="I18:T18" si="4">I9+I14</f>
        <v>1415</v>
      </c>
      <c r="J18" s="123">
        <f t="shared" si="4"/>
        <v>13.202400000000001</v>
      </c>
      <c r="K18" s="124">
        <f t="shared" si="4"/>
        <v>8.5968</v>
      </c>
      <c r="L18" s="115">
        <f t="shared" si="4"/>
        <v>1416</v>
      </c>
      <c r="M18" s="123">
        <f t="shared" si="4"/>
        <v>13.216799999999999</v>
      </c>
      <c r="N18" s="124">
        <f t="shared" si="4"/>
        <v>8.7431999999999999</v>
      </c>
      <c r="O18" s="115">
        <f t="shared" si="4"/>
        <v>1443</v>
      </c>
      <c r="P18" s="123">
        <f t="shared" si="4"/>
        <v>13.377600000000001</v>
      </c>
      <c r="Q18" s="124">
        <f t="shared" si="4"/>
        <v>8.7192000000000007</v>
      </c>
      <c r="R18" s="115">
        <f t="shared" si="4"/>
        <v>1427</v>
      </c>
      <c r="S18" s="123">
        <f t="shared" si="4"/>
        <v>13.3416</v>
      </c>
      <c r="T18" s="124">
        <f t="shared" si="4"/>
        <v>8.6951999999999998</v>
      </c>
      <c r="U18" s="115">
        <f t="shared" ref="U18:CB18" si="5">U9+U14</f>
        <v>1412</v>
      </c>
      <c r="V18" s="123">
        <f t="shared" si="5"/>
        <v>13.147200000000002</v>
      </c>
      <c r="W18" s="124">
        <f t="shared" si="5"/>
        <v>8.7048000000000005</v>
      </c>
      <c r="X18" s="115">
        <f t="shared" si="5"/>
        <v>1431</v>
      </c>
      <c r="Y18" s="123">
        <f t="shared" si="5"/>
        <v>13.3248</v>
      </c>
      <c r="Z18" s="124">
        <f t="shared" si="5"/>
        <v>8.7384000000000004</v>
      </c>
      <c r="AA18" s="115">
        <f t="shared" si="5"/>
        <v>1435</v>
      </c>
      <c r="AB18" s="123">
        <f t="shared" si="5"/>
        <v>13.279199999999999</v>
      </c>
      <c r="AC18" s="124">
        <f t="shared" si="5"/>
        <v>8.6856000000000009</v>
      </c>
      <c r="AD18" s="115">
        <f t="shared" si="5"/>
        <v>1487</v>
      </c>
      <c r="AE18" s="123">
        <f t="shared" si="5"/>
        <v>13.8384</v>
      </c>
      <c r="AF18" s="124">
        <f t="shared" si="5"/>
        <v>8.8824000000000005</v>
      </c>
      <c r="AG18" s="115">
        <f t="shared" si="5"/>
        <v>1520</v>
      </c>
      <c r="AH18" s="123">
        <f t="shared" si="5"/>
        <v>13.975200000000001</v>
      </c>
      <c r="AI18" s="124">
        <f t="shared" si="5"/>
        <v>9.0095999999999989</v>
      </c>
      <c r="AJ18" s="115">
        <f t="shared" si="5"/>
        <v>1563</v>
      </c>
      <c r="AK18" s="123">
        <f t="shared" si="5"/>
        <v>14.265600000000001</v>
      </c>
      <c r="AL18" s="124">
        <f t="shared" si="5"/>
        <v>9.105599999999999</v>
      </c>
      <c r="AM18" s="115">
        <f t="shared" si="5"/>
        <v>1501</v>
      </c>
      <c r="AN18" s="123">
        <f t="shared" si="5"/>
        <v>13.8096</v>
      </c>
      <c r="AO18" s="124">
        <f t="shared" si="5"/>
        <v>8.5152000000000001</v>
      </c>
      <c r="AP18" s="115">
        <f t="shared" si="5"/>
        <v>1543</v>
      </c>
      <c r="AQ18" s="123">
        <f t="shared" si="5"/>
        <v>14.287200000000002</v>
      </c>
      <c r="AR18" s="124">
        <f t="shared" si="5"/>
        <v>8.6808000000000014</v>
      </c>
      <c r="AS18" s="115">
        <f t="shared" si="5"/>
        <v>1569</v>
      </c>
      <c r="AT18" s="123">
        <f t="shared" si="5"/>
        <v>14.3712</v>
      </c>
      <c r="AU18" s="124">
        <f t="shared" si="5"/>
        <v>8.9904000000000011</v>
      </c>
      <c r="AV18" s="115">
        <f t="shared" si="5"/>
        <v>1538</v>
      </c>
      <c r="AW18" s="123">
        <f t="shared" si="5"/>
        <v>14.200799999999999</v>
      </c>
      <c r="AX18" s="124">
        <f t="shared" si="5"/>
        <v>8.9231999999999996</v>
      </c>
      <c r="AY18" s="115">
        <f t="shared" si="5"/>
        <v>1570</v>
      </c>
      <c r="AZ18" s="123">
        <f t="shared" si="5"/>
        <v>14.337599999999998</v>
      </c>
      <c r="BA18" s="124">
        <f t="shared" si="5"/>
        <v>5.9632800000000001</v>
      </c>
      <c r="BB18" s="115">
        <f t="shared" si="5"/>
        <v>1510</v>
      </c>
      <c r="BC18" s="123">
        <f t="shared" si="5"/>
        <v>13.968</v>
      </c>
      <c r="BD18" s="124">
        <f t="shared" si="5"/>
        <v>5.7542399999999994</v>
      </c>
      <c r="BE18" s="115">
        <f t="shared" si="5"/>
        <v>1497</v>
      </c>
      <c r="BF18" s="123">
        <f t="shared" si="5"/>
        <v>13.896000000000001</v>
      </c>
      <c r="BG18" s="124">
        <f t="shared" si="5"/>
        <v>8.3976000000000006</v>
      </c>
      <c r="BH18" s="115">
        <f t="shared" si="5"/>
        <v>1464</v>
      </c>
      <c r="BI18" s="123">
        <f t="shared" si="5"/>
        <v>13.5648</v>
      </c>
      <c r="BJ18" s="124">
        <f t="shared" si="5"/>
        <v>8.4239999999999995</v>
      </c>
      <c r="BK18" s="115">
        <f t="shared" si="5"/>
        <v>1446</v>
      </c>
      <c r="BL18" s="123">
        <f t="shared" si="5"/>
        <v>13.435199999999998</v>
      </c>
      <c r="BM18" s="124">
        <f t="shared" si="5"/>
        <v>8.1983999999999995</v>
      </c>
      <c r="BN18" s="115">
        <f t="shared" si="5"/>
        <v>1403</v>
      </c>
      <c r="BO18" s="123">
        <f t="shared" si="5"/>
        <v>13.175999999999998</v>
      </c>
      <c r="BP18" s="124">
        <f t="shared" si="5"/>
        <v>7.8404000000000007</v>
      </c>
      <c r="BQ18" s="115">
        <f t="shared" si="5"/>
        <v>1412</v>
      </c>
      <c r="BR18" s="123">
        <f t="shared" si="5"/>
        <v>13.2936</v>
      </c>
      <c r="BS18" s="124">
        <f t="shared" si="5"/>
        <v>7.8096000000000005</v>
      </c>
      <c r="BT18" s="115">
        <f t="shared" si="5"/>
        <v>1392</v>
      </c>
      <c r="BU18" s="123">
        <f t="shared" si="5"/>
        <v>13.0776</v>
      </c>
      <c r="BV18" s="124">
        <f t="shared" si="5"/>
        <v>7.8887999999999998</v>
      </c>
      <c r="BW18" s="115">
        <f t="shared" si="5"/>
        <v>1432</v>
      </c>
      <c r="BX18" s="123">
        <f t="shared" si="5"/>
        <v>13.4496</v>
      </c>
      <c r="BY18" s="124">
        <f t="shared" si="5"/>
        <v>8.1120000000000001</v>
      </c>
      <c r="BZ18" s="115">
        <f t="shared" si="5"/>
        <v>1423</v>
      </c>
      <c r="CA18" s="123">
        <f t="shared" si="5"/>
        <v>13.526399999999999</v>
      </c>
      <c r="CB18" s="124">
        <f t="shared" si="5"/>
        <v>8.2463999999999995</v>
      </c>
    </row>
    <row r="19" spans="1:80" ht="14.25" customHeight="1">
      <c r="A19" s="280"/>
      <c r="B19" s="279" t="s">
        <v>10</v>
      </c>
      <c r="C19" s="227" t="s">
        <v>27</v>
      </c>
      <c r="D19" s="228"/>
      <c r="E19" s="228"/>
      <c r="F19" s="228"/>
      <c r="G19" s="236"/>
      <c r="H19" s="238"/>
      <c r="I19" s="4" t="s">
        <v>1</v>
      </c>
      <c r="J19" s="5" t="s">
        <v>28</v>
      </c>
      <c r="K19" s="6" t="s">
        <v>3</v>
      </c>
      <c r="L19" s="4" t="s">
        <v>1</v>
      </c>
      <c r="M19" s="5" t="s">
        <v>28</v>
      </c>
      <c r="N19" s="6" t="s">
        <v>3</v>
      </c>
      <c r="O19" s="4" t="s">
        <v>1</v>
      </c>
      <c r="P19" s="5" t="s">
        <v>28</v>
      </c>
      <c r="Q19" s="6" t="s">
        <v>3</v>
      </c>
      <c r="R19" s="4" t="s">
        <v>1</v>
      </c>
      <c r="S19" s="5" t="s">
        <v>28</v>
      </c>
      <c r="T19" s="6" t="s">
        <v>3</v>
      </c>
      <c r="U19" s="4" t="s">
        <v>1</v>
      </c>
      <c r="V19" s="5" t="s">
        <v>28</v>
      </c>
      <c r="W19" s="6" t="s">
        <v>3</v>
      </c>
      <c r="X19" s="4" t="s">
        <v>1</v>
      </c>
      <c r="Y19" s="5" t="s">
        <v>28</v>
      </c>
      <c r="Z19" s="6" t="s">
        <v>3</v>
      </c>
      <c r="AA19" s="4" t="s">
        <v>1</v>
      </c>
      <c r="AB19" s="5" t="s">
        <v>28</v>
      </c>
      <c r="AC19" s="6" t="s">
        <v>3</v>
      </c>
      <c r="AD19" s="4" t="s">
        <v>1</v>
      </c>
      <c r="AE19" s="5" t="s">
        <v>28</v>
      </c>
      <c r="AF19" s="6" t="s">
        <v>3</v>
      </c>
      <c r="AG19" s="4" t="s">
        <v>1</v>
      </c>
      <c r="AH19" s="5" t="s">
        <v>28</v>
      </c>
      <c r="AI19" s="6" t="s">
        <v>3</v>
      </c>
      <c r="AJ19" s="4" t="s">
        <v>1</v>
      </c>
      <c r="AK19" s="5" t="s">
        <v>28</v>
      </c>
      <c r="AL19" s="6" t="s">
        <v>3</v>
      </c>
      <c r="AM19" s="4" t="s">
        <v>1</v>
      </c>
      <c r="AN19" s="5" t="s">
        <v>28</v>
      </c>
      <c r="AO19" s="6" t="s">
        <v>3</v>
      </c>
      <c r="AP19" s="4" t="s">
        <v>1</v>
      </c>
      <c r="AQ19" s="5" t="s">
        <v>28</v>
      </c>
      <c r="AR19" s="6" t="s">
        <v>3</v>
      </c>
      <c r="AS19" s="4" t="s">
        <v>1</v>
      </c>
      <c r="AT19" s="5" t="s">
        <v>28</v>
      </c>
      <c r="AU19" s="6" t="s">
        <v>3</v>
      </c>
      <c r="AV19" s="4" t="s">
        <v>1</v>
      </c>
      <c r="AW19" s="5" t="s">
        <v>28</v>
      </c>
      <c r="AX19" s="6" t="s">
        <v>3</v>
      </c>
      <c r="AY19" s="4" t="s">
        <v>1</v>
      </c>
      <c r="AZ19" s="5" t="s">
        <v>28</v>
      </c>
      <c r="BA19" s="6" t="s">
        <v>3</v>
      </c>
      <c r="BB19" s="4" t="s">
        <v>1</v>
      </c>
      <c r="BC19" s="5" t="s">
        <v>28</v>
      </c>
      <c r="BD19" s="6" t="s">
        <v>3</v>
      </c>
      <c r="BE19" s="4" t="s">
        <v>1</v>
      </c>
      <c r="BF19" s="5" t="s">
        <v>28</v>
      </c>
      <c r="BG19" s="6" t="s">
        <v>3</v>
      </c>
      <c r="BH19" s="4" t="s">
        <v>1</v>
      </c>
      <c r="BI19" s="5" t="s">
        <v>28</v>
      </c>
      <c r="BJ19" s="6" t="s">
        <v>3</v>
      </c>
      <c r="BK19" s="4" t="s">
        <v>1</v>
      </c>
      <c r="BL19" s="5" t="s">
        <v>28</v>
      </c>
      <c r="BM19" s="6" t="s">
        <v>3</v>
      </c>
      <c r="BN19" s="4" t="s">
        <v>1</v>
      </c>
      <c r="BO19" s="5" t="s">
        <v>28</v>
      </c>
      <c r="BP19" s="6" t="s">
        <v>3</v>
      </c>
      <c r="BQ19" s="4" t="s">
        <v>1</v>
      </c>
      <c r="BR19" s="5" t="s">
        <v>28</v>
      </c>
      <c r="BS19" s="6" t="s">
        <v>3</v>
      </c>
      <c r="BT19" s="4" t="s">
        <v>1</v>
      </c>
      <c r="BU19" s="5" t="s">
        <v>28</v>
      </c>
      <c r="BV19" s="6" t="s">
        <v>3</v>
      </c>
      <c r="BW19" s="4" t="s">
        <v>1</v>
      </c>
      <c r="BX19" s="5" t="s">
        <v>28</v>
      </c>
      <c r="BY19" s="6" t="s">
        <v>3</v>
      </c>
      <c r="BZ19" s="4" t="s">
        <v>1</v>
      </c>
      <c r="CA19" s="5" t="s">
        <v>28</v>
      </c>
      <c r="CB19" s="6" t="s">
        <v>3</v>
      </c>
    </row>
    <row r="20" spans="1:80" ht="14.25" customHeight="1" thickBot="1">
      <c r="A20" s="280"/>
      <c r="B20" s="280"/>
      <c r="C20" s="242"/>
      <c r="D20" s="289"/>
      <c r="E20" s="289"/>
      <c r="F20" s="289"/>
      <c r="G20" s="40"/>
      <c r="H20" s="42"/>
      <c r="I20" s="7" t="s">
        <v>25</v>
      </c>
      <c r="J20" s="8" t="s">
        <v>2</v>
      </c>
      <c r="K20" s="9" t="s">
        <v>26</v>
      </c>
      <c r="L20" s="7" t="s">
        <v>25</v>
      </c>
      <c r="M20" s="8" t="s">
        <v>2</v>
      </c>
      <c r="N20" s="9" t="s">
        <v>26</v>
      </c>
      <c r="O20" s="7" t="s">
        <v>25</v>
      </c>
      <c r="P20" s="8" t="s">
        <v>2</v>
      </c>
      <c r="Q20" s="9" t="s">
        <v>26</v>
      </c>
      <c r="R20" s="7" t="s">
        <v>25</v>
      </c>
      <c r="S20" s="8" t="s">
        <v>2</v>
      </c>
      <c r="T20" s="9" t="s">
        <v>26</v>
      </c>
      <c r="U20" s="7" t="s">
        <v>25</v>
      </c>
      <c r="V20" s="8" t="s">
        <v>2</v>
      </c>
      <c r="W20" s="9" t="s">
        <v>26</v>
      </c>
      <c r="X20" s="7" t="s">
        <v>25</v>
      </c>
      <c r="Y20" s="8" t="s">
        <v>2</v>
      </c>
      <c r="Z20" s="9" t="s">
        <v>26</v>
      </c>
      <c r="AA20" s="7" t="s">
        <v>25</v>
      </c>
      <c r="AB20" s="8" t="s">
        <v>2</v>
      </c>
      <c r="AC20" s="9" t="s">
        <v>26</v>
      </c>
      <c r="AD20" s="7" t="s">
        <v>25</v>
      </c>
      <c r="AE20" s="8" t="s">
        <v>2</v>
      </c>
      <c r="AF20" s="9" t="s">
        <v>26</v>
      </c>
      <c r="AG20" s="7" t="s">
        <v>25</v>
      </c>
      <c r="AH20" s="8" t="s">
        <v>2</v>
      </c>
      <c r="AI20" s="9" t="s">
        <v>26</v>
      </c>
      <c r="AJ20" s="7" t="s">
        <v>25</v>
      </c>
      <c r="AK20" s="8" t="s">
        <v>2</v>
      </c>
      <c r="AL20" s="9" t="s">
        <v>26</v>
      </c>
      <c r="AM20" s="7" t="s">
        <v>25</v>
      </c>
      <c r="AN20" s="8" t="s">
        <v>2</v>
      </c>
      <c r="AO20" s="9" t="s">
        <v>26</v>
      </c>
      <c r="AP20" s="7" t="s">
        <v>25</v>
      </c>
      <c r="AQ20" s="8" t="s">
        <v>2</v>
      </c>
      <c r="AR20" s="9" t="s">
        <v>26</v>
      </c>
      <c r="AS20" s="7" t="s">
        <v>25</v>
      </c>
      <c r="AT20" s="8" t="s">
        <v>2</v>
      </c>
      <c r="AU20" s="9" t="s">
        <v>26</v>
      </c>
      <c r="AV20" s="7" t="s">
        <v>25</v>
      </c>
      <c r="AW20" s="8" t="s">
        <v>2</v>
      </c>
      <c r="AX20" s="9" t="s">
        <v>26</v>
      </c>
      <c r="AY20" s="7" t="s">
        <v>25</v>
      </c>
      <c r="AZ20" s="8" t="s">
        <v>2</v>
      </c>
      <c r="BA20" s="9" t="s">
        <v>26</v>
      </c>
      <c r="BB20" s="7" t="s">
        <v>25</v>
      </c>
      <c r="BC20" s="8" t="s">
        <v>2</v>
      </c>
      <c r="BD20" s="9" t="s">
        <v>26</v>
      </c>
      <c r="BE20" s="7" t="s">
        <v>25</v>
      </c>
      <c r="BF20" s="8" t="s">
        <v>2</v>
      </c>
      <c r="BG20" s="9" t="s">
        <v>26</v>
      </c>
      <c r="BH20" s="7" t="s">
        <v>25</v>
      </c>
      <c r="BI20" s="8" t="s">
        <v>2</v>
      </c>
      <c r="BJ20" s="9" t="s">
        <v>26</v>
      </c>
      <c r="BK20" s="7" t="s">
        <v>25</v>
      </c>
      <c r="BL20" s="8" t="s">
        <v>2</v>
      </c>
      <c r="BM20" s="9" t="s">
        <v>26</v>
      </c>
      <c r="BN20" s="7" t="s">
        <v>25</v>
      </c>
      <c r="BO20" s="8" t="s">
        <v>2</v>
      </c>
      <c r="BP20" s="9" t="s">
        <v>26</v>
      </c>
      <c r="BQ20" s="7" t="s">
        <v>25</v>
      </c>
      <c r="BR20" s="8" t="s">
        <v>2</v>
      </c>
      <c r="BS20" s="9" t="s">
        <v>26</v>
      </c>
      <c r="BT20" s="7" t="s">
        <v>25</v>
      </c>
      <c r="BU20" s="8" t="s">
        <v>2</v>
      </c>
      <c r="BV20" s="9" t="s">
        <v>26</v>
      </c>
      <c r="BW20" s="7" t="s">
        <v>25</v>
      </c>
      <c r="BX20" s="8" t="s">
        <v>2</v>
      </c>
      <c r="BY20" s="9" t="s">
        <v>26</v>
      </c>
      <c r="BZ20" s="7" t="s">
        <v>25</v>
      </c>
      <c r="CA20" s="8" t="s">
        <v>2</v>
      </c>
      <c r="CB20" s="9" t="s">
        <v>26</v>
      </c>
    </row>
    <row r="21" spans="1:80" ht="14.25" customHeight="1">
      <c r="A21" s="280"/>
      <c r="B21" s="281"/>
      <c r="C21" s="302" t="s">
        <v>43</v>
      </c>
      <c r="D21" s="303"/>
      <c r="E21" s="38"/>
      <c r="F21" s="36"/>
      <c r="G21" s="36"/>
      <c r="H21" s="39"/>
      <c r="I21" s="35"/>
      <c r="J21" s="36"/>
      <c r="K21" s="37"/>
      <c r="L21" s="38"/>
      <c r="M21" s="36"/>
      <c r="N21" s="39"/>
      <c r="O21" s="35"/>
      <c r="P21" s="36"/>
      <c r="Q21" s="37"/>
      <c r="R21" s="35"/>
      <c r="S21" s="36"/>
      <c r="T21" s="37"/>
      <c r="U21" s="35"/>
      <c r="V21" s="36"/>
      <c r="W21" s="37"/>
      <c r="X21" s="38"/>
      <c r="Y21" s="36"/>
      <c r="Z21" s="39"/>
      <c r="AA21" s="35"/>
      <c r="AB21" s="36"/>
      <c r="AC21" s="37"/>
      <c r="AD21" s="35"/>
      <c r="AE21" s="36"/>
      <c r="AF21" s="37"/>
      <c r="AG21" s="35"/>
      <c r="AH21" s="36"/>
      <c r="AI21" s="37"/>
      <c r="AJ21" s="38"/>
      <c r="AK21" s="36"/>
      <c r="AL21" s="39"/>
      <c r="AM21" s="35"/>
      <c r="AN21" s="36"/>
      <c r="AO21" s="37"/>
      <c r="AP21" s="35"/>
      <c r="AQ21" s="36"/>
      <c r="AR21" s="37"/>
      <c r="AS21" s="35"/>
      <c r="AT21" s="36"/>
      <c r="AU21" s="37"/>
      <c r="AV21" s="38"/>
      <c r="AW21" s="36"/>
      <c r="AX21" s="39"/>
      <c r="AY21" s="35"/>
      <c r="AZ21" s="36"/>
      <c r="BA21" s="37"/>
      <c r="BB21" s="35"/>
      <c r="BC21" s="36"/>
      <c r="BD21" s="37"/>
      <c r="BE21" s="35"/>
      <c r="BF21" s="36"/>
      <c r="BG21" s="37"/>
      <c r="BH21" s="38"/>
      <c r="BI21" s="36"/>
      <c r="BJ21" s="39"/>
      <c r="BK21" s="35"/>
      <c r="BL21" s="36"/>
      <c r="BM21" s="37"/>
      <c r="BN21" s="35"/>
      <c r="BO21" s="36"/>
      <c r="BP21" s="37"/>
      <c r="BQ21" s="35"/>
      <c r="BR21" s="36"/>
      <c r="BS21" s="37"/>
      <c r="BT21" s="38"/>
      <c r="BU21" s="36"/>
      <c r="BV21" s="39"/>
      <c r="BW21" s="35"/>
      <c r="BX21" s="36"/>
      <c r="BY21" s="37"/>
      <c r="BZ21" s="35"/>
      <c r="CA21" s="36"/>
      <c r="CB21" s="37"/>
    </row>
    <row r="22" spans="1:80" ht="14.25" customHeight="1">
      <c r="A22" s="280"/>
      <c r="B22" s="281"/>
      <c r="C22" s="219" t="s">
        <v>44</v>
      </c>
      <c r="D22" s="220"/>
      <c r="E22" s="79" t="s">
        <v>45</v>
      </c>
      <c r="F22" s="23"/>
      <c r="G22" s="23"/>
      <c r="H22" s="26"/>
      <c r="I22" s="22">
        <v>43</v>
      </c>
      <c r="J22" s="112">
        <v>0.36599999999999999</v>
      </c>
      <c r="K22" s="24"/>
      <c r="L22" s="25">
        <v>40</v>
      </c>
      <c r="M22" s="112">
        <v>0.33300000000000002</v>
      </c>
      <c r="N22" s="26"/>
      <c r="O22" s="22">
        <v>42</v>
      </c>
      <c r="P22" s="112">
        <v>0.35499999999999998</v>
      </c>
      <c r="Q22" s="24"/>
      <c r="R22" s="22">
        <v>45</v>
      </c>
      <c r="S22" s="112">
        <v>0.38800000000000001</v>
      </c>
      <c r="T22" s="24"/>
      <c r="U22" s="22">
        <v>36</v>
      </c>
      <c r="V22" s="112">
        <v>0.29899999999999999</v>
      </c>
      <c r="W22" s="24"/>
      <c r="X22" s="25">
        <v>41</v>
      </c>
      <c r="Y22" s="112">
        <v>0.34399999999999997</v>
      </c>
      <c r="Z22" s="26"/>
      <c r="AA22" s="22">
        <v>45</v>
      </c>
      <c r="AB22" s="112">
        <v>0.38200000000000001</v>
      </c>
      <c r="AC22" s="24"/>
      <c r="AD22" s="22">
        <v>38</v>
      </c>
      <c r="AE22" s="112">
        <v>0.32600000000000001</v>
      </c>
      <c r="AF22" s="24"/>
      <c r="AG22" s="22">
        <v>36</v>
      </c>
      <c r="AH22" s="112">
        <v>0.30299999999999999</v>
      </c>
      <c r="AI22" s="24"/>
      <c r="AJ22" s="25">
        <v>31</v>
      </c>
      <c r="AK22" s="112">
        <v>0.25800000000000001</v>
      </c>
      <c r="AL22" s="26"/>
      <c r="AM22" s="22">
        <v>36</v>
      </c>
      <c r="AN22" s="112">
        <v>0.30299999999999999</v>
      </c>
      <c r="AO22" s="24"/>
      <c r="AP22" s="22">
        <v>31</v>
      </c>
      <c r="AQ22" s="112">
        <v>0.26600000000000001</v>
      </c>
      <c r="AR22" s="24"/>
      <c r="AS22" s="22">
        <v>30</v>
      </c>
      <c r="AT22" s="112">
        <v>0.252</v>
      </c>
      <c r="AU22" s="24"/>
      <c r="AV22" s="25">
        <v>31</v>
      </c>
      <c r="AW22" s="112">
        <v>0.26200000000000001</v>
      </c>
      <c r="AX22" s="26"/>
      <c r="AY22" s="22">
        <v>28</v>
      </c>
      <c r="AZ22" s="112">
        <v>0.23899999999999999</v>
      </c>
      <c r="BA22" s="24"/>
      <c r="BB22" s="22">
        <v>27</v>
      </c>
      <c r="BC22" s="112">
        <v>0.23100000000000001</v>
      </c>
      <c r="BD22" s="24"/>
      <c r="BE22" s="22">
        <v>27</v>
      </c>
      <c r="BF22" s="112">
        <v>0.23599999999999999</v>
      </c>
      <c r="BG22" s="24"/>
      <c r="BH22" s="25">
        <v>30</v>
      </c>
      <c r="BI22" s="112">
        <v>0.26500000000000001</v>
      </c>
      <c r="BJ22" s="26"/>
      <c r="BK22" s="22">
        <v>27</v>
      </c>
      <c r="BL22" s="112">
        <v>0.23599999999999999</v>
      </c>
      <c r="BM22" s="24"/>
      <c r="BN22" s="22">
        <v>17</v>
      </c>
      <c r="BO22" s="112">
        <v>0.14599999999999999</v>
      </c>
      <c r="BP22" s="24"/>
      <c r="BQ22" s="22">
        <v>19</v>
      </c>
      <c r="BR22" s="112">
        <v>0.16300000000000001</v>
      </c>
      <c r="BS22" s="24"/>
      <c r="BT22" s="25">
        <v>20</v>
      </c>
      <c r="BU22" s="112">
        <v>0.16900000000000001</v>
      </c>
      <c r="BV22" s="26"/>
      <c r="BW22" s="22">
        <v>20</v>
      </c>
      <c r="BX22" s="112">
        <v>0.17199999999999999</v>
      </c>
      <c r="BY22" s="24"/>
      <c r="BZ22" s="22">
        <v>26</v>
      </c>
      <c r="CA22" s="112">
        <v>0.23</v>
      </c>
      <c r="CB22" s="24"/>
    </row>
    <row r="23" spans="1:80" ht="14.25" customHeight="1">
      <c r="A23" s="280"/>
      <c r="B23" s="281"/>
      <c r="C23" s="283" t="s">
        <v>177</v>
      </c>
      <c r="D23" s="220"/>
      <c r="E23" s="79" t="s">
        <v>46</v>
      </c>
      <c r="F23" s="23"/>
      <c r="G23" s="23"/>
      <c r="H23" s="26"/>
      <c r="I23" s="22">
        <v>8</v>
      </c>
      <c r="J23" s="112">
        <v>6.7000000000000004E-2</v>
      </c>
      <c r="K23" s="24"/>
      <c r="L23" s="25">
        <v>8</v>
      </c>
      <c r="M23" s="112">
        <v>6.7000000000000004E-2</v>
      </c>
      <c r="N23" s="26"/>
      <c r="O23" s="22">
        <v>0</v>
      </c>
      <c r="P23" s="112">
        <v>0</v>
      </c>
      <c r="Q23" s="24"/>
      <c r="R23" s="22">
        <v>0</v>
      </c>
      <c r="S23" s="112">
        <v>0</v>
      </c>
      <c r="T23" s="24"/>
      <c r="U23" s="22">
        <v>8</v>
      </c>
      <c r="V23" s="112">
        <v>6.7000000000000004E-2</v>
      </c>
      <c r="W23" s="24"/>
      <c r="X23" s="25">
        <v>0</v>
      </c>
      <c r="Y23" s="112">
        <v>0</v>
      </c>
      <c r="Z23" s="26"/>
      <c r="AA23" s="22">
        <v>0</v>
      </c>
      <c r="AB23" s="112">
        <v>0</v>
      </c>
      <c r="AC23" s="24"/>
      <c r="AD23" s="22">
        <v>12</v>
      </c>
      <c r="AE23" s="112">
        <v>0.10100000000000001</v>
      </c>
      <c r="AF23" s="24"/>
      <c r="AG23" s="22">
        <v>8</v>
      </c>
      <c r="AH23" s="112">
        <v>6.7000000000000004E-2</v>
      </c>
      <c r="AI23" s="24"/>
      <c r="AJ23" s="25">
        <v>0</v>
      </c>
      <c r="AK23" s="112">
        <v>0</v>
      </c>
      <c r="AL23" s="26"/>
      <c r="AM23" s="22">
        <v>0</v>
      </c>
      <c r="AN23" s="112">
        <v>0</v>
      </c>
      <c r="AO23" s="24"/>
      <c r="AP23" s="22">
        <v>0</v>
      </c>
      <c r="AQ23" s="112">
        <v>0</v>
      </c>
      <c r="AR23" s="24"/>
      <c r="AS23" s="22">
        <v>0</v>
      </c>
      <c r="AT23" s="112">
        <v>0</v>
      </c>
      <c r="AU23" s="24"/>
      <c r="AV23" s="25">
        <v>0</v>
      </c>
      <c r="AW23" s="112">
        <v>0</v>
      </c>
      <c r="AX23" s="26"/>
      <c r="AY23" s="22">
        <v>0</v>
      </c>
      <c r="AZ23" s="112">
        <v>0</v>
      </c>
      <c r="BA23" s="24"/>
      <c r="BB23" s="22">
        <v>0</v>
      </c>
      <c r="BC23" s="112">
        <v>0</v>
      </c>
      <c r="BD23" s="24"/>
      <c r="BE23" s="22">
        <v>0</v>
      </c>
      <c r="BF23" s="112">
        <v>0</v>
      </c>
      <c r="BG23" s="24"/>
      <c r="BH23" s="25">
        <v>0</v>
      </c>
      <c r="BI23" s="112">
        <v>0</v>
      </c>
      <c r="BJ23" s="26"/>
      <c r="BK23" s="22">
        <v>2</v>
      </c>
      <c r="BL23" s="112">
        <v>1.7000000000000001E-2</v>
      </c>
      <c r="BM23" s="24"/>
      <c r="BN23" s="22">
        <v>2</v>
      </c>
      <c r="BO23" s="112">
        <v>1.7000000000000001E-2</v>
      </c>
      <c r="BP23" s="24"/>
      <c r="BQ23" s="22">
        <v>2</v>
      </c>
      <c r="BR23" s="112">
        <v>1.7000000000000001E-2</v>
      </c>
      <c r="BS23" s="24"/>
      <c r="BT23" s="25">
        <v>2</v>
      </c>
      <c r="BU23" s="112">
        <v>1.7000000000000001E-2</v>
      </c>
      <c r="BV23" s="26"/>
      <c r="BW23" s="22">
        <v>2</v>
      </c>
      <c r="BX23" s="112">
        <v>1.7000000000000001E-2</v>
      </c>
      <c r="BY23" s="24"/>
      <c r="BZ23" s="22">
        <v>2</v>
      </c>
      <c r="CA23" s="112">
        <v>1.7999999999999999E-2</v>
      </c>
      <c r="CB23" s="24"/>
    </row>
    <row r="24" spans="1:80" ht="14.25" customHeight="1">
      <c r="A24" s="280"/>
      <c r="B24" s="281"/>
      <c r="C24" s="225" t="s">
        <v>178</v>
      </c>
      <c r="D24" s="222"/>
      <c r="E24" s="79" t="s">
        <v>48</v>
      </c>
      <c r="F24" s="23"/>
      <c r="G24" s="23"/>
      <c r="H24" s="26"/>
      <c r="I24" s="22">
        <v>7</v>
      </c>
      <c r="J24" s="112">
        <v>5.5E-2</v>
      </c>
      <c r="K24" s="24"/>
      <c r="L24" s="25">
        <v>8</v>
      </c>
      <c r="M24" s="112">
        <v>6.7000000000000004E-2</v>
      </c>
      <c r="N24" s="26"/>
      <c r="O24" s="22">
        <v>4</v>
      </c>
      <c r="P24" s="112">
        <v>3.3000000000000002E-2</v>
      </c>
      <c r="Q24" s="24"/>
      <c r="R24" s="22">
        <v>4</v>
      </c>
      <c r="S24" s="112">
        <v>3.3000000000000002E-2</v>
      </c>
      <c r="T24" s="24"/>
      <c r="U24" s="22">
        <v>4</v>
      </c>
      <c r="V24" s="112">
        <v>3.3000000000000002E-2</v>
      </c>
      <c r="W24" s="24"/>
      <c r="X24" s="25">
        <v>5</v>
      </c>
      <c r="Y24" s="112">
        <v>4.3999999999999997E-2</v>
      </c>
      <c r="Z24" s="26"/>
      <c r="AA24" s="22">
        <v>12</v>
      </c>
      <c r="AB24" s="112">
        <v>0.1</v>
      </c>
      <c r="AC24" s="24"/>
      <c r="AD24" s="22">
        <v>5</v>
      </c>
      <c r="AE24" s="112">
        <v>4.3999999999999997E-2</v>
      </c>
      <c r="AF24" s="24"/>
      <c r="AG24" s="22">
        <v>5</v>
      </c>
      <c r="AH24" s="112">
        <v>4.3999999999999997E-2</v>
      </c>
      <c r="AI24" s="24"/>
      <c r="AJ24" s="25">
        <v>5</v>
      </c>
      <c r="AK24" s="112">
        <v>4.3999999999999997E-2</v>
      </c>
      <c r="AL24" s="26"/>
      <c r="AM24" s="22">
        <v>5</v>
      </c>
      <c r="AN24" s="112">
        <v>4.3999999999999997E-2</v>
      </c>
      <c r="AO24" s="24"/>
      <c r="AP24" s="22">
        <v>3</v>
      </c>
      <c r="AQ24" s="112">
        <v>2.8000000000000001E-2</v>
      </c>
      <c r="AR24" s="24"/>
      <c r="AS24" s="22">
        <v>3</v>
      </c>
      <c r="AT24" s="112">
        <v>2.8000000000000001E-2</v>
      </c>
      <c r="AU24" s="24"/>
      <c r="AV24" s="25">
        <v>4</v>
      </c>
      <c r="AW24" s="112">
        <v>3.6999999999999998E-2</v>
      </c>
      <c r="AX24" s="26"/>
      <c r="AY24" s="22">
        <v>4</v>
      </c>
      <c r="AZ24" s="112">
        <v>0.03</v>
      </c>
      <c r="BA24" s="24"/>
      <c r="BB24" s="22">
        <v>3</v>
      </c>
      <c r="BC24" s="112">
        <v>2.8000000000000001E-2</v>
      </c>
      <c r="BD24" s="24"/>
      <c r="BE24" s="22">
        <v>3</v>
      </c>
      <c r="BF24" s="112">
        <v>2.8000000000000001E-2</v>
      </c>
      <c r="BG24" s="24"/>
      <c r="BH24" s="25">
        <v>4</v>
      </c>
      <c r="BI24" s="112">
        <v>3.5999999999999997E-2</v>
      </c>
      <c r="BJ24" s="26"/>
      <c r="BK24" s="22">
        <v>3</v>
      </c>
      <c r="BL24" s="112">
        <v>0.03</v>
      </c>
      <c r="BM24" s="24"/>
      <c r="BN24" s="22">
        <v>4</v>
      </c>
      <c r="BO24" s="112">
        <v>3.2000000000000001E-2</v>
      </c>
      <c r="BP24" s="24"/>
      <c r="BQ24" s="22">
        <v>4</v>
      </c>
      <c r="BR24" s="112">
        <v>3.2000000000000001E-2</v>
      </c>
      <c r="BS24" s="24"/>
      <c r="BT24" s="25">
        <v>4</v>
      </c>
      <c r="BU24" s="112">
        <v>3.4000000000000002E-2</v>
      </c>
      <c r="BV24" s="26"/>
      <c r="BW24" s="22">
        <v>4</v>
      </c>
      <c r="BX24" s="112">
        <v>3.2000000000000001E-2</v>
      </c>
      <c r="BY24" s="24"/>
      <c r="BZ24" s="22">
        <v>4</v>
      </c>
      <c r="CA24" s="112">
        <v>3.2000000000000001E-2</v>
      </c>
      <c r="CB24" s="24"/>
    </row>
    <row r="25" spans="1:80" ht="14.25" customHeight="1">
      <c r="A25" s="280"/>
      <c r="B25" s="281"/>
      <c r="C25" s="225" t="s">
        <v>179</v>
      </c>
      <c r="D25" s="222"/>
      <c r="E25" s="79" t="s">
        <v>49</v>
      </c>
      <c r="F25" s="23"/>
      <c r="G25" s="23"/>
      <c r="H25" s="26"/>
      <c r="I25" s="197"/>
      <c r="J25" s="112"/>
      <c r="K25" s="24"/>
      <c r="L25" s="22"/>
      <c r="M25" s="112"/>
      <c r="N25" s="26"/>
      <c r="O25" s="22"/>
      <c r="P25" s="112"/>
      <c r="Q25" s="24"/>
      <c r="R25" s="22"/>
      <c r="S25" s="112"/>
      <c r="T25" s="24"/>
      <c r="U25" s="22"/>
      <c r="V25" s="112"/>
      <c r="W25" s="24"/>
      <c r="X25" s="22"/>
      <c r="Y25" s="112"/>
      <c r="Z25" s="26"/>
      <c r="AA25" s="22"/>
      <c r="AB25" s="112"/>
      <c r="AC25" s="24"/>
      <c r="AD25" s="22"/>
      <c r="AE25" s="112"/>
      <c r="AF25" s="24"/>
      <c r="AG25" s="22"/>
      <c r="AH25" s="112"/>
      <c r="AI25" s="24"/>
      <c r="AJ25" s="22"/>
      <c r="AK25" s="112"/>
      <c r="AL25" s="26"/>
      <c r="AM25" s="22"/>
      <c r="AN25" s="112"/>
      <c r="AO25" s="24"/>
      <c r="AP25" s="22"/>
      <c r="AQ25" s="112"/>
      <c r="AR25" s="24"/>
      <c r="AS25" s="22"/>
      <c r="AT25" s="112"/>
      <c r="AU25" s="24"/>
      <c r="AV25" s="22"/>
      <c r="AW25" s="112"/>
      <c r="AX25" s="26"/>
      <c r="AY25" s="22"/>
      <c r="AZ25" s="112"/>
      <c r="BA25" s="24"/>
      <c r="BB25" s="22"/>
      <c r="BC25" s="112"/>
      <c r="BD25" s="24"/>
      <c r="BE25" s="22"/>
      <c r="BF25" s="112"/>
      <c r="BG25" s="24"/>
      <c r="BH25" s="22"/>
      <c r="BI25" s="112"/>
      <c r="BJ25" s="26"/>
      <c r="BK25" s="22"/>
      <c r="BL25" s="112"/>
      <c r="BM25" s="24"/>
      <c r="BN25" s="22"/>
      <c r="BO25" s="112"/>
      <c r="BP25" s="24"/>
      <c r="BQ25" s="22"/>
      <c r="BR25" s="112"/>
      <c r="BS25" s="24"/>
      <c r="BT25" s="22"/>
      <c r="BU25" s="112"/>
      <c r="BV25" s="26"/>
      <c r="BW25" s="22"/>
      <c r="BX25" s="112"/>
      <c r="BY25" s="24"/>
      <c r="BZ25" s="22"/>
      <c r="CA25" s="112"/>
      <c r="CB25" s="24"/>
    </row>
    <row r="26" spans="1:80" ht="14.25" customHeight="1">
      <c r="A26" s="280"/>
      <c r="B26" s="281"/>
      <c r="C26" s="225" t="s">
        <v>180</v>
      </c>
      <c r="D26" s="222"/>
      <c r="E26" s="79" t="s">
        <v>50</v>
      </c>
      <c r="F26" s="23"/>
      <c r="G26" s="23"/>
      <c r="H26" s="26"/>
      <c r="I26" s="22">
        <v>0</v>
      </c>
      <c r="J26" s="112">
        <v>0</v>
      </c>
      <c r="K26" s="24"/>
      <c r="L26" s="25">
        <v>0</v>
      </c>
      <c r="M26" s="112">
        <v>0</v>
      </c>
      <c r="N26" s="26"/>
      <c r="O26" s="22">
        <v>3</v>
      </c>
      <c r="P26" s="112">
        <v>2.1999999999999999E-2</v>
      </c>
      <c r="Q26" s="24"/>
      <c r="R26" s="22">
        <v>0</v>
      </c>
      <c r="S26" s="112">
        <v>0</v>
      </c>
      <c r="T26" s="24"/>
      <c r="U26" s="22">
        <v>0</v>
      </c>
      <c r="V26" s="112">
        <v>0</v>
      </c>
      <c r="W26" s="24"/>
      <c r="X26" s="25">
        <v>0</v>
      </c>
      <c r="Y26" s="112">
        <v>0</v>
      </c>
      <c r="Z26" s="26"/>
      <c r="AA26" s="22">
        <v>0</v>
      </c>
      <c r="AB26" s="112">
        <v>0</v>
      </c>
      <c r="AC26" s="24"/>
      <c r="AD26" s="22">
        <v>0</v>
      </c>
      <c r="AE26" s="112">
        <v>0</v>
      </c>
      <c r="AF26" s="24"/>
      <c r="AG26" s="22">
        <v>0</v>
      </c>
      <c r="AH26" s="112">
        <v>0</v>
      </c>
      <c r="AI26" s="24"/>
      <c r="AJ26" s="25">
        <v>0</v>
      </c>
      <c r="AK26" s="112">
        <v>0</v>
      </c>
      <c r="AL26" s="26"/>
      <c r="AM26" s="22">
        <v>0</v>
      </c>
      <c r="AN26" s="112">
        <v>0</v>
      </c>
      <c r="AO26" s="24"/>
      <c r="AP26" s="22">
        <v>0</v>
      </c>
      <c r="AQ26" s="112">
        <v>0</v>
      </c>
      <c r="AR26" s="24"/>
      <c r="AS26" s="22">
        <v>0</v>
      </c>
      <c r="AT26" s="112">
        <v>0</v>
      </c>
      <c r="AU26" s="24"/>
      <c r="AV26" s="25">
        <v>0</v>
      </c>
      <c r="AW26" s="112">
        <v>0</v>
      </c>
      <c r="AX26" s="26"/>
      <c r="AY26" s="22">
        <v>0</v>
      </c>
      <c r="AZ26" s="112">
        <v>0</v>
      </c>
      <c r="BA26" s="24"/>
      <c r="BB26" s="22">
        <v>0</v>
      </c>
      <c r="BC26" s="112">
        <v>0</v>
      </c>
      <c r="BD26" s="24"/>
      <c r="BE26" s="22">
        <v>0</v>
      </c>
      <c r="BF26" s="112">
        <v>0</v>
      </c>
      <c r="BG26" s="24"/>
      <c r="BH26" s="25">
        <v>0</v>
      </c>
      <c r="BI26" s="112">
        <v>0</v>
      </c>
      <c r="BJ26" s="26"/>
      <c r="BK26" s="22">
        <v>0</v>
      </c>
      <c r="BL26" s="112">
        <v>0</v>
      </c>
      <c r="BM26" s="24"/>
      <c r="BN26" s="22">
        <v>0</v>
      </c>
      <c r="BO26" s="112">
        <v>0</v>
      </c>
      <c r="BP26" s="24"/>
      <c r="BQ26" s="22">
        <v>0</v>
      </c>
      <c r="BR26" s="112">
        <v>0</v>
      </c>
      <c r="BS26" s="24"/>
      <c r="BT26" s="25">
        <v>0</v>
      </c>
      <c r="BU26" s="112">
        <v>0</v>
      </c>
      <c r="BV26" s="26"/>
      <c r="BW26" s="22">
        <v>0</v>
      </c>
      <c r="BX26" s="112">
        <v>0</v>
      </c>
      <c r="BY26" s="24"/>
      <c r="BZ26" s="22">
        <v>0</v>
      </c>
      <c r="CA26" s="112">
        <v>0</v>
      </c>
      <c r="CB26" s="24"/>
    </row>
    <row r="27" spans="1:80" ht="14.25" customHeight="1">
      <c r="A27" s="280"/>
      <c r="B27" s="281"/>
      <c r="C27" s="225" t="s">
        <v>181</v>
      </c>
      <c r="D27" s="226"/>
      <c r="E27" s="79" t="s">
        <v>51</v>
      </c>
      <c r="F27" s="23"/>
      <c r="G27" s="23"/>
      <c r="H27" s="26"/>
      <c r="I27" s="73">
        <v>49</v>
      </c>
      <c r="J27" s="112">
        <v>0.41399999999999998</v>
      </c>
      <c r="K27" s="74"/>
      <c r="L27" s="73">
        <v>57</v>
      </c>
      <c r="M27" s="112">
        <v>0.47499999999999998</v>
      </c>
      <c r="N27" s="75"/>
      <c r="O27" s="73">
        <v>55</v>
      </c>
      <c r="P27" s="112">
        <v>0.47</v>
      </c>
      <c r="Q27" s="74"/>
      <c r="R27" s="73">
        <v>57</v>
      </c>
      <c r="S27" s="112">
        <v>0.48699999999999999</v>
      </c>
      <c r="T27" s="24"/>
      <c r="U27" s="73">
        <v>58</v>
      </c>
      <c r="V27" s="112">
        <v>0.48399999999999999</v>
      </c>
      <c r="W27" s="74"/>
      <c r="X27" s="73">
        <v>58</v>
      </c>
      <c r="Y27" s="112">
        <v>0.49</v>
      </c>
      <c r="Z27" s="75"/>
      <c r="AA27" s="73">
        <v>52</v>
      </c>
      <c r="AB27" s="112">
        <v>0.443</v>
      </c>
      <c r="AC27" s="74"/>
      <c r="AD27" s="73">
        <v>46</v>
      </c>
      <c r="AE27" s="112">
        <v>0.39700000000000002</v>
      </c>
      <c r="AF27" s="24"/>
      <c r="AG27" s="73">
        <v>55</v>
      </c>
      <c r="AH27" s="112">
        <v>0.46600000000000003</v>
      </c>
      <c r="AI27" s="74"/>
      <c r="AJ27" s="73">
        <v>68</v>
      </c>
      <c r="AK27" s="112">
        <v>0.57299999999999995</v>
      </c>
      <c r="AL27" s="75"/>
      <c r="AM27" s="73">
        <v>66</v>
      </c>
      <c r="AN27" s="112">
        <v>0.55600000000000005</v>
      </c>
      <c r="AO27" s="74"/>
      <c r="AP27" s="73">
        <v>75</v>
      </c>
      <c r="AQ27" s="112">
        <v>0.63800000000000001</v>
      </c>
      <c r="AR27" s="24"/>
      <c r="AS27" s="73">
        <v>76</v>
      </c>
      <c r="AT27" s="112">
        <v>0.63800000000000001</v>
      </c>
      <c r="AU27" s="74"/>
      <c r="AV27" s="73">
        <v>74</v>
      </c>
      <c r="AW27" s="112">
        <v>0.624</v>
      </c>
      <c r="AX27" s="75"/>
      <c r="AY27" s="73">
        <v>78</v>
      </c>
      <c r="AZ27" s="112">
        <v>0.65700000000000003</v>
      </c>
      <c r="BA27" s="74"/>
      <c r="BB27" s="73">
        <v>78</v>
      </c>
      <c r="BC27" s="112">
        <v>0.65500000000000003</v>
      </c>
      <c r="BD27" s="24"/>
      <c r="BE27" s="73">
        <v>76</v>
      </c>
      <c r="BF27" s="112">
        <v>0.65200000000000002</v>
      </c>
      <c r="BG27" s="74"/>
      <c r="BH27" s="73">
        <v>75</v>
      </c>
      <c r="BI27" s="112">
        <v>0.65200000000000002</v>
      </c>
      <c r="BJ27" s="75"/>
      <c r="BK27" s="73">
        <v>73</v>
      </c>
      <c r="BL27" s="112">
        <v>0.63</v>
      </c>
      <c r="BM27" s="74"/>
      <c r="BN27" s="73">
        <v>75</v>
      </c>
      <c r="BO27" s="112">
        <v>0.64</v>
      </c>
      <c r="BP27" s="24"/>
      <c r="BQ27" s="73">
        <v>75</v>
      </c>
      <c r="BR27" s="112">
        <v>0.64</v>
      </c>
      <c r="BS27" s="74"/>
      <c r="BT27" s="73">
        <v>77</v>
      </c>
      <c r="BU27" s="112">
        <v>0.65300000000000002</v>
      </c>
      <c r="BV27" s="75"/>
      <c r="BW27" s="73">
        <v>75</v>
      </c>
      <c r="BX27" s="112">
        <v>0.64800000000000002</v>
      </c>
      <c r="BY27" s="74"/>
      <c r="BZ27" s="73">
        <v>72</v>
      </c>
      <c r="CA27" s="112">
        <v>0.63400000000000001</v>
      </c>
      <c r="CB27" s="24"/>
    </row>
    <row r="28" spans="1:80" s="385" customFormat="1" ht="14.25" customHeight="1">
      <c r="A28" s="280"/>
      <c r="B28" s="281"/>
      <c r="C28" s="377" t="s">
        <v>52</v>
      </c>
      <c r="D28" s="378"/>
      <c r="E28" s="379"/>
      <c r="F28" s="380"/>
      <c r="G28" s="380"/>
      <c r="H28" s="381"/>
      <c r="I28" s="382">
        <f t="shared" ref="I28:T28" si="6">SUM(I22:I27)</f>
        <v>107</v>
      </c>
      <c r="J28" s="383">
        <f t="shared" si="6"/>
        <v>0.90199999999999991</v>
      </c>
      <c r="K28" s="384">
        <f t="shared" si="6"/>
        <v>0</v>
      </c>
      <c r="L28" s="382">
        <f t="shared" si="6"/>
        <v>113</v>
      </c>
      <c r="M28" s="383">
        <f t="shared" si="6"/>
        <v>0.94199999999999995</v>
      </c>
      <c r="N28" s="384">
        <f t="shared" si="6"/>
        <v>0</v>
      </c>
      <c r="O28" s="382">
        <f t="shared" si="6"/>
        <v>104</v>
      </c>
      <c r="P28" s="383">
        <f t="shared" si="6"/>
        <v>0.88</v>
      </c>
      <c r="Q28" s="384">
        <f t="shared" si="6"/>
        <v>0</v>
      </c>
      <c r="R28" s="382">
        <f t="shared" si="6"/>
        <v>106</v>
      </c>
      <c r="S28" s="383">
        <f t="shared" si="6"/>
        <v>0.90800000000000003</v>
      </c>
      <c r="T28" s="384">
        <f t="shared" si="6"/>
        <v>0</v>
      </c>
      <c r="U28" s="382">
        <f t="shared" ref="U28:CB28" si="7">SUM(U22:U27)</f>
        <v>106</v>
      </c>
      <c r="V28" s="383">
        <f t="shared" si="7"/>
        <v>0.88300000000000001</v>
      </c>
      <c r="W28" s="384">
        <f t="shared" si="7"/>
        <v>0</v>
      </c>
      <c r="X28" s="382">
        <f t="shared" si="7"/>
        <v>104</v>
      </c>
      <c r="Y28" s="383">
        <f t="shared" si="7"/>
        <v>0.87799999999999989</v>
      </c>
      <c r="Z28" s="384">
        <f t="shared" si="7"/>
        <v>0</v>
      </c>
      <c r="AA28" s="382">
        <f t="shared" si="7"/>
        <v>109</v>
      </c>
      <c r="AB28" s="383">
        <f t="shared" si="7"/>
        <v>0.92500000000000004</v>
      </c>
      <c r="AC28" s="384">
        <f t="shared" si="7"/>
        <v>0</v>
      </c>
      <c r="AD28" s="382">
        <f t="shared" si="7"/>
        <v>101</v>
      </c>
      <c r="AE28" s="383">
        <f t="shared" si="7"/>
        <v>0.8680000000000001</v>
      </c>
      <c r="AF28" s="384">
        <f t="shared" si="7"/>
        <v>0</v>
      </c>
      <c r="AG28" s="382">
        <f t="shared" si="7"/>
        <v>104</v>
      </c>
      <c r="AH28" s="383">
        <f t="shared" si="7"/>
        <v>0.88</v>
      </c>
      <c r="AI28" s="384">
        <f t="shared" si="7"/>
        <v>0</v>
      </c>
      <c r="AJ28" s="382">
        <f t="shared" si="7"/>
        <v>104</v>
      </c>
      <c r="AK28" s="383">
        <f t="shared" si="7"/>
        <v>0.875</v>
      </c>
      <c r="AL28" s="384">
        <f t="shared" si="7"/>
        <v>0</v>
      </c>
      <c r="AM28" s="382">
        <f t="shared" si="7"/>
        <v>107</v>
      </c>
      <c r="AN28" s="383">
        <f t="shared" si="7"/>
        <v>0.90300000000000002</v>
      </c>
      <c r="AO28" s="384">
        <f t="shared" si="7"/>
        <v>0</v>
      </c>
      <c r="AP28" s="382">
        <f t="shared" si="7"/>
        <v>109</v>
      </c>
      <c r="AQ28" s="383">
        <f t="shared" si="7"/>
        <v>0.93200000000000005</v>
      </c>
      <c r="AR28" s="384">
        <f t="shared" si="7"/>
        <v>0</v>
      </c>
      <c r="AS28" s="382">
        <f t="shared" si="7"/>
        <v>109</v>
      </c>
      <c r="AT28" s="383">
        <f t="shared" si="7"/>
        <v>0.91800000000000004</v>
      </c>
      <c r="AU28" s="384">
        <f t="shared" si="7"/>
        <v>0</v>
      </c>
      <c r="AV28" s="382">
        <f t="shared" si="7"/>
        <v>109</v>
      </c>
      <c r="AW28" s="383">
        <f t="shared" si="7"/>
        <v>0.92300000000000004</v>
      </c>
      <c r="AX28" s="384">
        <f t="shared" si="7"/>
        <v>0</v>
      </c>
      <c r="AY28" s="382">
        <f t="shared" si="7"/>
        <v>110</v>
      </c>
      <c r="AZ28" s="383">
        <f t="shared" si="7"/>
        <v>0.92600000000000005</v>
      </c>
      <c r="BA28" s="384">
        <f t="shared" si="7"/>
        <v>0</v>
      </c>
      <c r="BB28" s="382">
        <f t="shared" si="7"/>
        <v>108</v>
      </c>
      <c r="BC28" s="383">
        <f t="shared" si="7"/>
        <v>0.91400000000000003</v>
      </c>
      <c r="BD28" s="384">
        <f t="shared" si="7"/>
        <v>0</v>
      </c>
      <c r="BE28" s="382">
        <f t="shared" si="7"/>
        <v>106</v>
      </c>
      <c r="BF28" s="383">
        <f t="shared" si="7"/>
        <v>0.91600000000000004</v>
      </c>
      <c r="BG28" s="384">
        <f t="shared" si="7"/>
        <v>0</v>
      </c>
      <c r="BH28" s="382">
        <f t="shared" si="7"/>
        <v>109</v>
      </c>
      <c r="BI28" s="383">
        <f t="shared" si="7"/>
        <v>0.95300000000000007</v>
      </c>
      <c r="BJ28" s="384">
        <f t="shared" si="7"/>
        <v>0</v>
      </c>
      <c r="BK28" s="382">
        <f t="shared" si="7"/>
        <v>105</v>
      </c>
      <c r="BL28" s="383">
        <f t="shared" si="7"/>
        <v>0.91300000000000003</v>
      </c>
      <c r="BM28" s="384">
        <f t="shared" si="7"/>
        <v>0</v>
      </c>
      <c r="BN28" s="382">
        <f t="shared" si="7"/>
        <v>98</v>
      </c>
      <c r="BO28" s="383">
        <f t="shared" si="7"/>
        <v>0.83499999999999996</v>
      </c>
      <c r="BP28" s="384">
        <f t="shared" si="7"/>
        <v>0</v>
      </c>
      <c r="BQ28" s="382">
        <f t="shared" si="7"/>
        <v>100</v>
      </c>
      <c r="BR28" s="383">
        <f t="shared" si="7"/>
        <v>0.85199999999999998</v>
      </c>
      <c r="BS28" s="384">
        <f t="shared" si="7"/>
        <v>0</v>
      </c>
      <c r="BT28" s="382">
        <f t="shared" si="7"/>
        <v>103</v>
      </c>
      <c r="BU28" s="383">
        <f t="shared" si="7"/>
        <v>0.873</v>
      </c>
      <c r="BV28" s="384">
        <f t="shared" si="7"/>
        <v>0</v>
      </c>
      <c r="BW28" s="382">
        <f t="shared" si="7"/>
        <v>101</v>
      </c>
      <c r="BX28" s="383">
        <f t="shared" si="7"/>
        <v>0.86899999999999999</v>
      </c>
      <c r="BY28" s="384">
        <f t="shared" si="7"/>
        <v>0</v>
      </c>
      <c r="BZ28" s="382">
        <f t="shared" si="7"/>
        <v>104</v>
      </c>
      <c r="CA28" s="383">
        <f t="shared" si="7"/>
        <v>0.91400000000000003</v>
      </c>
      <c r="CB28" s="384">
        <f t="shared" si="7"/>
        <v>0</v>
      </c>
    </row>
    <row r="29" spans="1:80" ht="14.25" customHeight="1">
      <c r="A29" s="280"/>
      <c r="B29" s="281"/>
      <c r="C29" s="223" t="s">
        <v>53</v>
      </c>
      <c r="D29" s="224"/>
      <c r="E29" s="79"/>
      <c r="F29" s="23"/>
      <c r="G29" s="23"/>
      <c r="H29" s="26"/>
      <c r="I29" s="22"/>
      <c r="J29" s="23"/>
      <c r="K29" s="24"/>
      <c r="L29" s="25"/>
      <c r="M29" s="23"/>
      <c r="N29" s="26"/>
      <c r="O29" s="22"/>
      <c r="P29" s="23"/>
      <c r="Q29" s="24"/>
      <c r="R29" s="22"/>
      <c r="S29" s="26"/>
      <c r="T29" s="24"/>
      <c r="U29" s="22"/>
      <c r="V29" s="23"/>
      <c r="W29" s="24"/>
      <c r="X29" s="25"/>
      <c r="Y29" s="23"/>
      <c r="Z29" s="26"/>
      <c r="AA29" s="22"/>
      <c r="AB29" s="23"/>
      <c r="AC29" s="24"/>
      <c r="AD29" s="22"/>
      <c r="AE29" s="26"/>
      <c r="AF29" s="24"/>
      <c r="AG29" s="22"/>
      <c r="AH29" s="23"/>
      <c r="AI29" s="24"/>
      <c r="AJ29" s="25"/>
      <c r="AK29" s="23"/>
      <c r="AL29" s="26"/>
      <c r="AM29" s="22"/>
      <c r="AN29" s="23"/>
      <c r="AO29" s="24"/>
      <c r="AP29" s="22"/>
      <c r="AQ29" s="26"/>
      <c r="AR29" s="24"/>
      <c r="AS29" s="22"/>
      <c r="AT29" s="23"/>
      <c r="AU29" s="24"/>
      <c r="AV29" s="25"/>
      <c r="AW29" s="23"/>
      <c r="AX29" s="26"/>
      <c r="AY29" s="22"/>
      <c r="AZ29" s="23"/>
      <c r="BA29" s="24"/>
      <c r="BB29" s="22"/>
      <c r="BC29" s="26"/>
      <c r="BD29" s="24"/>
      <c r="BE29" s="22"/>
      <c r="BF29" s="23"/>
      <c r="BG29" s="24"/>
      <c r="BH29" s="25"/>
      <c r="BI29" s="23"/>
      <c r="BJ29" s="26"/>
      <c r="BK29" s="22"/>
      <c r="BL29" s="23"/>
      <c r="BM29" s="24"/>
      <c r="BN29" s="22"/>
      <c r="BO29" s="26"/>
      <c r="BP29" s="24"/>
      <c r="BQ29" s="22"/>
      <c r="BR29" s="23"/>
      <c r="BS29" s="24"/>
      <c r="BT29" s="25"/>
      <c r="BU29" s="23"/>
      <c r="BV29" s="26"/>
      <c r="BW29" s="22"/>
      <c r="BX29" s="23"/>
      <c r="BY29" s="24"/>
      <c r="BZ29" s="22"/>
      <c r="CA29" s="26"/>
      <c r="CB29" s="24"/>
    </row>
    <row r="30" spans="1:80" ht="14.25" customHeight="1">
      <c r="A30" s="280"/>
      <c r="B30" s="281"/>
      <c r="C30" s="221" t="s">
        <v>54</v>
      </c>
      <c r="D30" s="222"/>
      <c r="E30" s="79" t="s">
        <v>55</v>
      </c>
      <c r="F30" s="23"/>
      <c r="G30" s="23"/>
      <c r="H30" s="26"/>
      <c r="I30" s="22">
        <v>0</v>
      </c>
      <c r="J30" s="112">
        <v>0</v>
      </c>
      <c r="K30" s="24"/>
      <c r="L30" s="25">
        <v>0</v>
      </c>
      <c r="M30" s="112">
        <v>0</v>
      </c>
      <c r="N30" s="26"/>
      <c r="O30" s="22">
        <v>0</v>
      </c>
      <c r="P30" s="112">
        <v>0</v>
      </c>
      <c r="Q30" s="24"/>
      <c r="R30" s="22">
        <v>0</v>
      </c>
      <c r="S30" s="112">
        <v>0</v>
      </c>
      <c r="T30" s="24"/>
      <c r="U30" s="22">
        <v>0</v>
      </c>
      <c r="V30" s="112">
        <v>0</v>
      </c>
      <c r="W30" s="24"/>
      <c r="X30" s="25">
        <v>0</v>
      </c>
      <c r="Y30" s="112">
        <v>0</v>
      </c>
      <c r="Z30" s="26"/>
      <c r="AA30" s="22">
        <v>0</v>
      </c>
      <c r="AB30" s="112">
        <v>0</v>
      </c>
      <c r="AC30" s="24"/>
      <c r="AD30" s="22">
        <v>0</v>
      </c>
      <c r="AE30" s="112">
        <v>0</v>
      </c>
      <c r="AF30" s="24"/>
      <c r="AG30" s="22">
        <v>0</v>
      </c>
      <c r="AH30" s="112">
        <v>0</v>
      </c>
      <c r="AI30" s="24"/>
      <c r="AJ30" s="25">
        <v>0</v>
      </c>
      <c r="AK30" s="112">
        <v>0</v>
      </c>
      <c r="AL30" s="26"/>
      <c r="AM30" s="22">
        <v>0</v>
      </c>
      <c r="AN30" s="112">
        <v>0</v>
      </c>
      <c r="AO30" s="24"/>
      <c r="AP30" s="22">
        <v>0</v>
      </c>
      <c r="AQ30" s="112">
        <v>0</v>
      </c>
      <c r="AR30" s="24"/>
      <c r="AS30" s="22">
        <v>0</v>
      </c>
      <c r="AT30" s="112">
        <v>0</v>
      </c>
      <c r="AU30" s="24"/>
      <c r="AV30" s="25">
        <v>0</v>
      </c>
      <c r="AW30" s="112">
        <v>0</v>
      </c>
      <c r="AX30" s="26"/>
      <c r="AY30" s="22">
        <v>0</v>
      </c>
      <c r="AZ30" s="112">
        <v>0</v>
      </c>
      <c r="BA30" s="24"/>
      <c r="BB30" s="22">
        <v>0</v>
      </c>
      <c r="BC30" s="112">
        <v>0</v>
      </c>
      <c r="BD30" s="24"/>
      <c r="BE30" s="22">
        <v>0</v>
      </c>
      <c r="BF30" s="112">
        <v>0</v>
      </c>
      <c r="BG30" s="24"/>
      <c r="BH30" s="25">
        <v>0</v>
      </c>
      <c r="BI30" s="112">
        <v>0</v>
      </c>
      <c r="BJ30" s="26"/>
      <c r="BK30" s="22">
        <v>0</v>
      </c>
      <c r="BL30" s="112">
        <v>0</v>
      </c>
      <c r="BM30" s="24"/>
      <c r="BN30" s="22">
        <v>0</v>
      </c>
      <c r="BO30" s="112">
        <v>0</v>
      </c>
      <c r="BP30" s="24"/>
      <c r="BQ30" s="22">
        <v>0</v>
      </c>
      <c r="BR30" s="112">
        <v>0</v>
      </c>
      <c r="BS30" s="24"/>
      <c r="BT30" s="25">
        <v>0</v>
      </c>
      <c r="BU30" s="112">
        <v>0</v>
      </c>
      <c r="BV30" s="26"/>
      <c r="BW30" s="22">
        <v>0</v>
      </c>
      <c r="BX30" s="112">
        <v>0</v>
      </c>
      <c r="BY30" s="24"/>
      <c r="BZ30" s="22">
        <v>0</v>
      </c>
      <c r="CA30" s="112">
        <v>0</v>
      </c>
      <c r="CB30" s="24"/>
    </row>
    <row r="31" spans="1:80" ht="14.25" customHeight="1">
      <c r="A31" s="280"/>
      <c r="B31" s="281"/>
      <c r="C31" s="221" t="s">
        <v>56</v>
      </c>
      <c r="D31" s="222"/>
      <c r="E31" s="79" t="s">
        <v>57</v>
      </c>
      <c r="F31" s="23"/>
      <c r="G31" s="23"/>
      <c r="H31" s="26"/>
      <c r="I31" s="22">
        <v>33</v>
      </c>
      <c r="J31" s="112">
        <v>0.31</v>
      </c>
      <c r="K31" s="24"/>
      <c r="L31" s="25">
        <v>28</v>
      </c>
      <c r="M31" s="112">
        <v>0.26600000000000001</v>
      </c>
      <c r="N31" s="26"/>
      <c r="O31" s="22">
        <v>27</v>
      </c>
      <c r="P31" s="112">
        <v>0.255</v>
      </c>
      <c r="Q31" s="24"/>
      <c r="R31" s="22">
        <v>27</v>
      </c>
      <c r="S31" s="112">
        <v>0.255</v>
      </c>
      <c r="T31" s="24"/>
      <c r="U31" s="22">
        <v>27</v>
      </c>
      <c r="V31" s="112">
        <v>0.255</v>
      </c>
      <c r="W31" s="24"/>
      <c r="X31" s="25">
        <v>28</v>
      </c>
      <c r="Y31" s="112">
        <v>0.26600000000000001</v>
      </c>
      <c r="Z31" s="26"/>
      <c r="AA31" s="22">
        <v>47</v>
      </c>
      <c r="AB31" s="112">
        <v>0.438</v>
      </c>
      <c r="AC31" s="24"/>
      <c r="AD31" s="22">
        <v>56</v>
      </c>
      <c r="AE31" s="112">
        <v>0.52800000000000002</v>
      </c>
      <c r="AF31" s="24"/>
      <c r="AG31" s="22">
        <v>96</v>
      </c>
      <c r="AH31" s="112">
        <v>0.89</v>
      </c>
      <c r="AI31" s="24"/>
      <c r="AJ31" s="25">
        <v>74</v>
      </c>
      <c r="AK31" s="112">
        <v>0.67400000000000004</v>
      </c>
      <c r="AL31" s="26"/>
      <c r="AM31" s="22">
        <v>97</v>
      </c>
      <c r="AN31" s="112">
        <v>0.89</v>
      </c>
      <c r="AO31" s="24"/>
      <c r="AP31" s="22">
        <v>88</v>
      </c>
      <c r="AQ31" s="112">
        <v>0.81</v>
      </c>
      <c r="AR31" s="24"/>
      <c r="AS31" s="22">
        <v>84</v>
      </c>
      <c r="AT31" s="112">
        <v>0.76500000000000001</v>
      </c>
      <c r="AU31" s="24"/>
      <c r="AV31" s="25">
        <v>86</v>
      </c>
      <c r="AW31" s="112">
        <v>0.79600000000000004</v>
      </c>
      <c r="AX31" s="26"/>
      <c r="AY31" s="22">
        <v>99</v>
      </c>
      <c r="AZ31" s="112">
        <v>0.92100000000000004</v>
      </c>
      <c r="BA31" s="24"/>
      <c r="BB31" s="22">
        <v>85</v>
      </c>
      <c r="BC31" s="112">
        <v>0.79</v>
      </c>
      <c r="BD31" s="24"/>
      <c r="BE31" s="22">
        <v>89</v>
      </c>
      <c r="BF31" s="112">
        <v>0.83299999999999996</v>
      </c>
      <c r="BG31" s="24"/>
      <c r="BH31" s="25">
        <v>64</v>
      </c>
      <c r="BI31" s="112">
        <v>0.59699999999999998</v>
      </c>
      <c r="BJ31" s="26"/>
      <c r="BK31" s="22">
        <v>60</v>
      </c>
      <c r="BL31" s="112">
        <v>0.55400000000000005</v>
      </c>
      <c r="BM31" s="24"/>
      <c r="BN31" s="22">
        <v>52</v>
      </c>
      <c r="BO31" s="112">
        <v>0.48399999999999999</v>
      </c>
      <c r="BP31" s="24"/>
      <c r="BQ31" s="22">
        <v>44</v>
      </c>
      <c r="BR31" s="112">
        <v>0.41199999999999998</v>
      </c>
      <c r="BS31" s="24"/>
      <c r="BT31" s="25">
        <v>42</v>
      </c>
      <c r="BU31" s="112">
        <v>0.39600000000000002</v>
      </c>
      <c r="BV31" s="26"/>
      <c r="BW31" s="22">
        <v>42</v>
      </c>
      <c r="BX31" s="112">
        <v>0.39600000000000002</v>
      </c>
      <c r="BY31" s="24"/>
      <c r="BZ31" s="22">
        <v>42</v>
      </c>
      <c r="CA31" s="112">
        <v>0.40200000000000002</v>
      </c>
      <c r="CB31" s="24"/>
    </row>
    <row r="32" spans="1:80" ht="14.25" customHeight="1">
      <c r="A32" s="280"/>
      <c r="B32" s="281"/>
      <c r="C32" s="221" t="s">
        <v>59</v>
      </c>
      <c r="D32" s="222"/>
      <c r="E32" s="79" t="s">
        <v>60</v>
      </c>
      <c r="F32" s="23"/>
      <c r="G32" s="23"/>
      <c r="H32" s="26"/>
      <c r="I32" s="22"/>
      <c r="J32" s="112"/>
      <c r="K32" s="24"/>
      <c r="L32" s="25"/>
      <c r="M32" s="112"/>
      <c r="N32" s="26"/>
      <c r="O32" s="22"/>
      <c r="P32" s="112"/>
      <c r="Q32" s="24"/>
      <c r="R32" s="22"/>
      <c r="S32" s="112"/>
      <c r="T32" s="24"/>
      <c r="U32" s="22"/>
      <c r="V32" s="112"/>
      <c r="W32" s="24"/>
      <c r="X32" s="25"/>
      <c r="Y32" s="112"/>
      <c r="Z32" s="26"/>
      <c r="AA32" s="22"/>
      <c r="AB32" s="112"/>
      <c r="AC32" s="24"/>
      <c r="AD32" s="22"/>
      <c r="AE32" s="112"/>
      <c r="AF32" s="24"/>
      <c r="AG32" s="22"/>
      <c r="AH32" s="112"/>
      <c r="AI32" s="24"/>
      <c r="AJ32" s="25"/>
      <c r="AK32" s="112"/>
      <c r="AL32" s="26"/>
      <c r="AM32" s="22"/>
      <c r="AN32" s="112"/>
      <c r="AO32" s="24"/>
      <c r="AP32" s="22"/>
      <c r="AQ32" s="112"/>
      <c r="AR32" s="24"/>
      <c r="AS32" s="22"/>
      <c r="AT32" s="112"/>
      <c r="AU32" s="24"/>
      <c r="AV32" s="25"/>
      <c r="AW32" s="112"/>
      <c r="AX32" s="26"/>
      <c r="AY32" s="22"/>
      <c r="AZ32" s="112"/>
      <c r="BA32" s="24"/>
      <c r="BB32" s="22"/>
      <c r="BC32" s="112"/>
      <c r="BD32" s="24"/>
      <c r="BE32" s="22"/>
      <c r="BF32" s="112"/>
      <c r="BG32" s="24"/>
      <c r="BH32" s="25"/>
      <c r="BI32" s="112"/>
      <c r="BJ32" s="26"/>
      <c r="BK32" s="22"/>
      <c r="BL32" s="112"/>
      <c r="BM32" s="24"/>
      <c r="BN32" s="22"/>
      <c r="BO32" s="112"/>
      <c r="BP32" s="24"/>
      <c r="BQ32" s="22"/>
      <c r="BR32" s="112"/>
      <c r="BS32" s="24"/>
      <c r="BT32" s="25"/>
      <c r="BU32" s="112"/>
      <c r="BV32" s="26"/>
      <c r="BW32" s="22"/>
      <c r="BX32" s="112"/>
      <c r="BY32" s="24"/>
      <c r="BZ32" s="22"/>
      <c r="CA32" s="112"/>
      <c r="CB32" s="24"/>
    </row>
    <row r="33" spans="1:80" ht="14.25" customHeight="1">
      <c r="A33" s="280"/>
      <c r="B33" s="281"/>
      <c r="C33" s="225" t="s">
        <v>183</v>
      </c>
      <c r="D33" s="226"/>
      <c r="E33" s="79" t="s">
        <v>61</v>
      </c>
      <c r="F33" s="23"/>
      <c r="G33" s="23"/>
      <c r="H33" s="26"/>
      <c r="I33" s="73">
        <v>434</v>
      </c>
      <c r="J33" s="112">
        <v>3.6629999999999998</v>
      </c>
      <c r="K33" s="74"/>
      <c r="L33" s="73">
        <v>428</v>
      </c>
      <c r="M33" s="112">
        <v>4.0650000000000004</v>
      </c>
      <c r="N33" s="75"/>
      <c r="O33" s="73">
        <v>449</v>
      </c>
      <c r="P33" s="112">
        <v>4.2229999999999999</v>
      </c>
      <c r="Q33" s="74"/>
      <c r="R33" s="73">
        <v>443</v>
      </c>
      <c r="S33" s="112">
        <v>4.2060000000000004</v>
      </c>
      <c r="T33" s="24"/>
      <c r="U33" s="73">
        <v>436</v>
      </c>
      <c r="V33" s="112">
        <v>4.1159999999999997</v>
      </c>
      <c r="W33" s="74"/>
      <c r="X33" s="73">
        <v>435</v>
      </c>
      <c r="Y33" s="112">
        <v>4.1115000000000004</v>
      </c>
      <c r="Z33" s="75"/>
      <c r="AA33" s="73">
        <v>423</v>
      </c>
      <c r="AB33" s="112">
        <v>3.944</v>
      </c>
      <c r="AC33" s="74"/>
      <c r="AD33" s="73">
        <v>437</v>
      </c>
      <c r="AE33" s="112">
        <v>4.0949999999999998</v>
      </c>
      <c r="AF33" s="24"/>
      <c r="AG33" s="73">
        <v>409</v>
      </c>
      <c r="AH33" s="112">
        <v>3.7810000000000001</v>
      </c>
      <c r="AI33" s="74"/>
      <c r="AJ33" s="73">
        <v>447</v>
      </c>
      <c r="AK33" s="112">
        <v>4.0990000000000002</v>
      </c>
      <c r="AL33" s="75"/>
      <c r="AM33" s="73">
        <v>431</v>
      </c>
      <c r="AN33" s="112">
        <v>3.948</v>
      </c>
      <c r="AO33" s="74"/>
      <c r="AP33" s="73">
        <v>469</v>
      </c>
      <c r="AQ33" s="112">
        <v>4.3220000000000001</v>
      </c>
      <c r="AR33" s="24"/>
      <c r="AS33" s="73">
        <v>472</v>
      </c>
      <c r="AT33" s="112">
        <v>4.3239999999999998</v>
      </c>
      <c r="AU33" s="74"/>
      <c r="AV33" s="73">
        <v>462</v>
      </c>
      <c r="AW33" s="112">
        <v>4.2919999999999998</v>
      </c>
      <c r="AX33" s="75"/>
      <c r="AY33" s="73">
        <v>463</v>
      </c>
      <c r="AZ33" s="112">
        <v>4.3010000000000002</v>
      </c>
      <c r="BA33" s="74"/>
      <c r="BB33" s="73">
        <v>466</v>
      </c>
      <c r="BC33" s="112">
        <v>4.3289999999999997</v>
      </c>
      <c r="BD33" s="24"/>
      <c r="BE33" s="73">
        <v>445</v>
      </c>
      <c r="BF33" s="112">
        <v>4.165</v>
      </c>
      <c r="BG33" s="74"/>
      <c r="BH33" s="73">
        <v>458</v>
      </c>
      <c r="BI33" s="112">
        <v>4.2779999999999996</v>
      </c>
      <c r="BJ33" s="75"/>
      <c r="BK33" s="73">
        <v>465</v>
      </c>
      <c r="BL33" s="112">
        <v>4.3010000000000002</v>
      </c>
      <c r="BM33" s="74"/>
      <c r="BN33" s="73">
        <v>466</v>
      </c>
      <c r="BO33" s="112">
        <v>4.3570000000000002</v>
      </c>
      <c r="BP33" s="24"/>
      <c r="BQ33" s="73">
        <v>470</v>
      </c>
      <c r="BR33" s="112">
        <v>4.4370000000000003</v>
      </c>
      <c r="BS33" s="74"/>
      <c r="BT33" s="73">
        <v>460</v>
      </c>
      <c r="BU33" s="112">
        <v>4.3330000000000002</v>
      </c>
      <c r="BV33" s="75"/>
      <c r="BW33" s="73">
        <v>470</v>
      </c>
      <c r="BX33" s="112">
        <v>4.43</v>
      </c>
      <c r="BY33" s="74"/>
      <c r="BZ33" s="73">
        <v>462</v>
      </c>
      <c r="CA33" s="112">
        <v>4.4169999999999998</v>
      </c>
      <c r="CB33" s="24"/>
    </row>
    <row r="34" spans="1:80" ht="14.25" customHeight="1">
      <c r="A34" s="280"/>
      <c r="B34" s="281"/>
      <c r="C34" s="225" t="s">
        <v>62</v>
      </c>
      <c r="D34" s="226"/>
      <c r="E34" s="25" t="s">
        <v>63</v>
      </c>
      <c r="F34" s="23"/>
      <c r="G34" s="23"/>
      <c r="H34" s="26"/>
      <c r="I34" s="22"/>
      <c r="J34" s="112"/>
      <c r="K34" s="24"/>
      <c r="L34" s="25"/>
      <c r="M34" s="112"/>
      <c r="N34" s="26"/>
      <c r="O34" s="22"/>
      <c r="P34" s="112"/>
      <c r="Q34" s="24"/>
      <c r="R34" s="22"/>
      <c r="S34" s="112"/>
      <c r="T34" s="24"/>
      <c r="U34" s="22"/>
      <c r="V34" s="112"/>
      <c r="W34" s="24"/>
      <c r="X34" s="25"/>
      <c r="Y34" s="112"/>
      <c r="Z34" s="26"/>
      <c r="AA34" s="22"/>
      <c r="AB34" s="112"/>
      <c r="AC34" s="24"/>
      <c r="AD34" s="22"/>
      <c r="AE34" s="112"/>
      <c r="AF34" s="24"/>
      <c r="AG34" s="22"/>
      <c r="AH34" s="112"/>
      <c r="AI34" s="24"/>
      <c r="AJ34" s="25"/>
      <c r="AK34" s="112"/>
      <c r="AL34" s="26"/>
      <c r="AM34" s="22"/>
      <c r="AN34" s="112"/>
      <c r="AO34" s="24"/>
      <c r="AP34" s="22"/>
      <c r="AQ34" s="112"/>
      <c r="AR34" s="24"/>
      <c r="AS34" s="22"/>
      <c r="AT34" s="112"/>
      <c r="AU34" s="24"/>
      <c r="AV34" s="25"/>
      <c r="AW34" s="112"/>
      <c r="AX34" s="26"/>
      <c r="AY34" s="22"/>
      <c r="AZ34" s="112"/>
      <c r="BA34" s="24"/>
      <c r="BB34" s="22"/>
      <c r="BC34" s="112"/>
      <c r="BD34" s="24"/>
      <c r="BE34" s="22"/>
      <c r="BF34" s="112"/>
      <c r="BG34" s="24"/>
      <c r="BH34" s="25"/>
      <c r="BI34" s="112"/>
      <c r="BJ34" s="26"/>
      <c r="BK34" s="22"/>
      <c r="BL34" s="112"/>
      <c r="BM34" s="24"/>
      <c r="BN34" s="22"/>
      <c r="BO34" s="112"/>
      <c r="BP34" s="24"/>
      <c r="BQ34" s="22"/>
      <c r="BR34" s="112"/>
      <c r="BS34" s="24"/>
      <c r="BT34" s="25"/>
      <c r="BU34" s="112"/>
      <c r="BV34" s="26"/>
      <c r="BW34" s="22"/>
      <c r="BX34" s="112"/>
      <c r="BY34" s="24"/>
      <c r="BZ34" s="22"/>
      <c r="CA34" s="112"/>
      <c r="CB34" s="24"/>
    </row>
    <row r="35" spans="1:80" ht="14.25" customHeight="1">
      <c r="A35" s="280"/>
      <c r="B35" s="281"/>
      <c r="C35" s="230" t="s">
        <v>64</v>
      </c>
      <c r="D35" s="231"/>
      <c r="E35" s="25" t="s">
        <v>65</v>
      </c>
      <c r="F35" s="23"/>
      <c r="G35" s="23"/>
      <c r="H35" s="26"/>
      <c r="I35" s="22">
        <v>33</v>
      </c>
      <c r="J35" s="112">
        <v>0.31</v>
      </c>
      <c r="K35" s="24"/>
      <c r="L35" s="25">
        <v>35</v>
      </c>
      <c r="M35" s="112">
        <v>0.33300000000000002</v>
      </c>
      <c r="N35" s="26"/>
      <c r="O35" s="22">
        <v>33</v>
      </c>
      <c r="P35" s="112">
        <v>0.31</v>
      </c>
      <c r="Q35" s="24"/>
      <c r="R35" s="22">
        <v>33</v>
      </c>
      <c r="S35" s="112">
        <v>0.31</v>
      </c>
      <c r="T35" s="24"/>
      <c r="U35" s="22">
        <v>33</v>
      </c>
      <c r="V35" s="112">
        <v>0.31</v>
      </c>
      <c r="W35" s="24"/>
      <c r="X35" s="25">
        <v>36</v>
      </c>
      <c r="Y35" s="112">
        <v>0.34399999999999997</v>
      </c>
      <c r="Z35" s="26"/>
      <c r="AA35" s="22">
        <v>33</v>
      </c>
      <c r="AB35" s="112">
        <v>0.31</v>
      </c>
      <c r="AC35" s="24"/>
      <c r="AD35" s="22">
        <v>42</v>
      </c>
      <c r="AE35" s="112">
        <v>0.39300000000000002</v>
      </c>
      <c r="AF35" s="24"/>
      <c r="AG35" s="22">
        <v>50</v>
      </c>
      <c r="AH35" s="112">
        <v>0.46100000000000002</v>
      </c>
      <c r="AI35" s="24"/>
      <c r="AJ35" s="25">
        <v>50</v>
      </c>
      <c r="AK35" s="112">
        <v>0.46100000000000002</v>
      </c>
      <c r="AL35" s="26"/>
      <c r="AM35" s="22">
        <v>43</v>
      </c>
      <c r="AN35" s="112">
        <v>0.39300000000000002</v>
      </c>
      <c r="AO35" s="24"/>
      <c r="AP35" s="22">
        <v>22</v>
      </c>
      <c r="AQ35" s="112">
        <v>0.20699999999999999</v>
      </c>
      <c r="AR35" s="24"/>
      <c r="AS35" s="22">
        <v>23</v>
      </c>
      <c r="AT35" s="112">
        <v>0.20699999999999999</v>
      </c>
      <c r="AU35" s="24"/>
      <c r="AV35" s="25">
        <v>25</v>
      </c>
      <c r="AW35" s="112">
        <v>0.23</v>
      </c>
      <c r="AX35" s="26"/>
      <c r="AY35" s="22">
        <v>19</v>
      </c>
      <c r="AZ35" s="112">
        <v>0.18099999999999999</v>
      </c>
      <c r="BA35" s="24"/>
      <c r="BB35" s="22">
        <v>19</v>
      </c>
      <c r="BC35" s="112">
        <v>0.17599999999999999</v>
      </c>
      <c r="BD35" s="24"/>
      <c r="BE35" s="22">
        <v>20</v>
      </c>
      <c r="BF35" s="112">
        <v>0.186</v>
      </c>
      <c r="BG35" s="24"/>
      <c r="BH35" s="25">
        <v>19</v>
      </c>
      <c r="BI35" s="112">
        <v>0.17499999999999999</v>
      </c>
      <c r="BJ35" s="26"/>
      <c r="BK35" s="22">
        <v>19</v>
      </c>
      <c r="BL35" s="112">
        <v>0.17499999999999999</v>
      </c>
      <c r="BM35" s="24"/>
      <c r="BN35" s="22">
        <v>16</v>
      </c>
      <c r="BO35" s="112">
        <v>0.14699999999999999</v>
      </c>
      <c r="BP35" s="24"/>
      <c r="BQ35" s="22">
        <v>14</v>
      </c>
      <c r="BR35" s="112">
        <v>0.13600000000000001</v>
      </c>
      <c r="BS35" s="24"/>
      <c r="BT35" s="25">
        <v>14</v>
      </c>
      <c r="BU35" s="112">
        <v>0.13500000000000001</v>
      </c>
      <c r="BV35" s="26"/>
      <c r="BW35" s="22">
        <v>15</v>
      </c>
      <c r="BX35" s="112">
        <v>0.14000000000000001</v>
      </c>
      <c r="BY35" s="24"/>
      <c r="BZ35" s="22">
        <v>14</v>
      </c>
      <c r="CA35" s="112">
        <v>0.13800000000000001</v>
      </c>
      <c r="CB35" s="24"/>
    </row>
    <row r="36" spans="1:80" s="392" customFormat="1" ht="14.25" customHeight="1">
      <c r="A36" s="280"/>
      <c r="B36" s="281"/>
      <c r="C36" s="386" t="s">
        <v>66</v>
      </c>
      <c r="D36" s="387"/>
      <c r="E36" s="379"/>
      <c r="F36" s="380"/>
      <c r="G36" s="380"/>
      <c r="H36" s="381"/>
      <c r="I36" s="388">
        <f t="shared" ref="I36:AN36" si="8">SUM(I30:I35)</f>
        <v>500</v>
      </c>
      <c r="J36" s="389">
        <f t="shared" si="8"/>
        <v>4.2829999999999995</v>
      </c>
      <c r="K36" s="390">
        <f t="shared" si="8"/>
        <v>0</v>
      </c>
      <c r="L36" s="388">
        <f t="shared" si="8"/>
        <v>491</v>
      </c>
      <c r="M36" s="391">
        <f t="shared" si="8"/>
        <v>4.6640000000000006</v>
      </c>
      <c r="N36" s="390">
        <f t="shared" si="8"/>
        <v>0</v>
      </c>
      <c r="O36" s="388">
        <f t="shared" si="8"/>
        <v>509</v>
      </c>
      <c r="P36" s="389">
        <f t="shared" si="8"/>
        <v>4.7879999999999994</v>
      </c>
      <c r="Q36" s="390">
        <f t="shared" si="8"/>
        <v>0</v>
      </c>
      <c r="R36" s="388">
        <f t="shared" si="8"/>
        <v>503</v>
      </c>
      <c r="S36" s="389">
        <f t="shared" si="8"/>
        <v>4.7709999999999999</v>
      </c>
      <c r="T36" s="390">
        <f t="shared" si="8"/>
        <v>0</v>
      </c>
      <c r="U36" s="388">
        <f t="shared" si="8"/>
        <v>496</v>
      </c>
      <c r="V36" s="389">
        <f t="shared" si="8"/>
        <v>4.6809999999999992</v>
      </c>
      <c r="W36" s="390">
        <f t="shared" si="8"/>
        <v>0</v>
      </c>
      <c r="X36" s="388">
        <f t="shared" si="8"/>
        <v>499</v>
      </c>
      <c r="Y36" s="391">
        <f t="shared" si="8"/>
        <v>4.7215000000000007</v>
      </c>
      <c r="Z36" s="390">
        <f t="shared" si="8"/>
        <v>0</v>
      </c>
      <c r="AA36" s="388">
        <f t="shared" si="8"/>
        <v>503</v>
      </c>
      <c r="AB36" s="389">
        <f t="shared" si="8"/>
        <v>4.6919999999999993</v>
      </c>
      <c r="AC36" s="390">
        <f t="shared" si="8"/>
        <v>0</v>
      </c>
      <c r="AD36" s="388">
        <f t="shared" si="8"/>
        <v>535</v>
      </c>
      <c r="AE36" s="389">
        <f t="shared" si="8"/>
        <v>5.0159999999999991</v>
      </c>
      <c r="AF36" s="390">
        <f t="shared" si="8"/>
        <v>0</v>
      </c>
      <c r="AG36" s="388">
        <f t="shared" si="8"/>
        <v>555</v>
      </c>
      <c r="AH36" s="389">
        <f t="shared" si="8"/>
        <v>5.1320000000000006</v>
      </c>
      <c r="AI36" s="390">
        <f t="shared" si="8"/>
        <v>0</v>
      </c>
      <c r="AJ36" s="388">
        <f t="shared" si="8"/>
        <v>571</v>
      </c>
      <c r="AK36" s="391">
        <f t="shared" si="8"/>
        <v>5.2340000000000009</v>
      </c>
      <c r="AL36" s="390">
        <f t="shared" si="8"/>
        <v>0</v>
      </c>
      <c r="AM36" s="388">
        <f t="shared" si="8"/>
        <v>571</v>
      </c>
      <c r="AN36" s="389">
        <f t="shared" si="8"/>
        <v>5.2309999999999999</v>
      </c>
      <c r="AO36" s="390">
        <f t="shared" ref="AO36:BT36" si="9">SUM(AO30:AO35)</f>
        <v>0</v>
      </c>
      <c r="AP36" s="388">
        <f t="shared" si="9"/>
        <v>579</v>
      </c>
      <c r="AQ36" s="389">
        <f t="shared" si="9"/>
        <v>5.3389999999999995</v>
      </c>
      <c r="AR36" s="390">
        <f t="shared" si="9"/>
        <v>0</v>
      </c>
      <c r="AS36" s="388">
        <f t="shared" si="9"/>
        <v>579</v>
      </c>
      <c r="AT36" s="389">
        <f t="shared" si="9"/>
        <v>5.2959999999999994</v>
      </c>
      <c r="AU36" s="390">
        <f t="shared" si="9"/>
        <v>0</v>
      </c>
      <c r="AV36" s="388">
        <f t="shared" si="9"/>
        <v>573</v>
      </c>
      <c r="AW36" s="391">
        <f t="shared" si="9"/>
        <v>5.3180000000000005</v>
      </c>
      <c r="AX36" s="390">
        <f t="shared" si="9"/>
        <v>0</v>
      </c>
      <c r="AY36" s="388">
        <f t="shared" si="9"/>
        <v>581</v>
      </c>
      <c r="AZ36" s="389">
        <f t="shared" si="9"/>
        <v>5.4030000000000005</v>
      </c>
      <c r="BA36" s="390">
        <f t="shared" si="9"/>
        <v>0</v>
      </c>
      <c r="BB36" s="388">
        <f t="shared" si="9"/>
        <v>570</v>
      </c>
      <c r="BC36" s="389">
        <f t="shared" si="9"/>
        <v>5.2949999999999999</v>
      </c>
      <c r="BD36" s="390">
        <f t="shared" si="9"/>
        <v>0</v>
      </c>
      <c r="BE36" s="388">
        <f t="shared" si="9"/>
        <v>554</v>
      </c>
      <c r="BF36" s="389">
        <f t="shared" si="9"/>
        <v>5.1840000000000002</v>
      </c>
      <c r="BG36" s="390">
        <f t="shared" si="9"/>
        <v>0</v>
      </c>
      <c r="BH36" s="388">
        <f t="shared" si="9"/>
        <v>541</v>
      </c>
      <c r="BI36" s="391">
        <f t="shared" si="9"/>
        <v>5.05</v>
      </c>
      <c r="BJ36" s="390">
        <f t="shared" si="9"/>
        <v>0</v>
      </c>
      <c r="BK36" s="388">
        <f t="shared" si="9"/>
        <v>544</v>
      </c>
      <c r="BL36" s="389">
        <f t="shared" si="9"/>
        <v>5.03</v>
      </c>
      <c r="BM36" s="390">
        <f t="shared" si="9"/>
        <v>0</v>
      </c>
      <c r="BN36" s="388">
        <f t="shared" si="9"/>
        <v>534</v>
      </c>
      <c r="BO36" s="389">
        <f t="shared" si="9"/>
        <v>4.9880000000000004</v>
      </c>
      <c r="BP36" s="390">
        <f t="shared" si="9"/>
        <v>0</v>
      </c>
      <c r="BQ36" s="388">
        <f t="shared" si="9"/>
        <v>528</v>
      </c>
      <c r="BR36" s="389">
        <f t="shared" si="9"/>
        <v>4.9850000000000003</v>
      </c>
      <c r="BS36" s="390">
        <f t="shared" si="9"/>
        <v>0</v>
      </c>
      <c r="BT36" s="388">
        <f t="shared" si="9"/>
        <v>516</v>
      </c>
      <c r="BU36" s="391">
        <f t="shared" ref="BU36:CB36" si="10">SUM(BU30:BU35)</f>
        <v>4.8639999999999999</v>
      </c>
      <c r="BV36" s="390">
        <f t="shared" si="10"/>
        <v>0</v>
      </c>
      <c r="BW36" s="388">
        <f t="shared" si="10"/>
        <v>527</v>
      </c>
      <c r="BX36" s="389">
        <f t="shared" si="10"/>
        <v>4.9659999999999993</v>
      </c>
      <c r="BY36" s="390">
        <f t="shared" si="10"/>
        <v>0</v>
      </c>
      <c r="BZ36" s="388">
        <f t="shared" si="10"/>
        <v>518</v>
      </c>
      <c r="CA36" s="389">
        <f t="shared" si="10"/>
        <v>4.9569999999999999</v>
      </c>
      <c r="CB36" s="390">
        <f t="shared" si="10"/>
        <v>0</v>
      </c>
    </row>
    <row r="37" spans="1:80" ht="14.25" customHeight="1">
      <c r="A37" s="280"/>
      <c r="B37" s="281"/>
      <c r="C37" s="223" t="s">
        <v>67</v>
      </c>
      <c r="D37" s="224"/>
      <c r="E37" s="25"/>
      <c r="F37" s="23"/>
      <c r="G37" s="23"/>
      <c r="H37" s="26"/>
      <c r="I37" s="22"/>
      <c r="J37" s="23"/>
      <c r="K37" s="24"/>
      <c r="L37" s="25"/>
      <c r="M37" s="23"/>
      <c r="N37" s="26"/>
      <c r="O37" s="22"/>
      <c r="P37" s="23"/>
      <c r="Q37" s="24"/>
      <c r="R37" s="22"/>
      <c r="S37" s="26"/>
      <c r="T37" s="24"/>
      <c r="U37" s="22"/>
      <c r="V37" s="23"/>
      <c r="W37" s="24"/>
      <c r="X37" s="25"/>
      <c r="Y37" s="23"/>
      <c r="Z37" s="26"/>
      <c r="AA37" s="22"/>
      <c r="AB37" s="23"/>
      <c r="AC37" s="24"/>
      <c r="AD37" s="22"/>
      <c r="AE37" s="26"/>
      <c r="AF37" s="24"/>
      <c r="AG37" s="22"/>
      <c r="AH37" s="23"/>
      <c r="AI37" s="24"/>
      <c r="AJ37" s="25"/>
      <c r="AK37" s="23"/>
      <c r="AL37" s="26"/>
      <c r="AM37" s="22"/>
      <c r="AN37" s="23"/>
      <c r="AO37" s="24"/>
      <c r="AP37" s="22"/>
      <c r="AQ37" s="26"/>
      <c r="AR37" s="24"/>
      <c r="AS37" s="22"/>
      <c r="AT37" s="23"/>
      <c r="AU37" s="24"/>
      <c r="AV37" s="25"/>
      <c r="AW37" s="23"/>
      <c r="AX37" s="26"/>
      <c r="AY37" s="22"/>
      <c r="AZ37" s="23"/>
      <c r="BA37" s="24"/>
      <c r="BB37" s="22"/>
      <c r="BC37" s="26"/>
      <c r="BD37" s="24"/>
      <c r="BE37" s="22"/>
      <c r="BF37" s="23"/>
      <c r="BG37" s="24"/>
      <c r="BH37" s="25"/>
      <c r="BI37" s="23"/>
      <c r="BJ37" s="26"/>
      <c r="BK37" s="22"/>
      <c r="BL37" s="23"/>
      <c r="BM37" s="24"/>
      <c r="BN37" s="22"/>
      <c r="BO37" s="26"/>
      <c r="BP37" s="24"/>
      <c r="BQ37" s="22"/>
      <c r="BR37" s="23"/>
      <c r="BS37" s="24"/>
      <c r="BT37" s="25"/>
      <c r="BU37" s="23"/>
      <c r="BV37" s="26"/>
      <c r="BW37" s="22"/>
      <c r="BX37" s="23"/>
      <c r="BY37" s="24"/>
      <c r="BZ37" s="22"/>
      <c r="CA37" s="26"/>
      <c r="CB37" s="24"/>
    </row>
    <row r="38" spans="1:80" ht="14.25" customHeight="1">
      <c r="A38" s="280"/>
      <c r="B38" s="281"/>
      <c r="C38" s="230" t="s">
        <v>180</v>
      </c>
      <c r="D38" s="231"/>
      <c r="E38" s="25" t="s">
        <v>68</v>
      </c>
      <c r="F38" s="23"/>
      <c r="G38" s="23"/>
      <c r="H38" s="26"/>
      <c r="I38" s="22">
        <v>0</v>
      </c>
      <c r="J38" s="112">
        <v>0</v>
      </c>
      <c r="K38" s="24"/>
      <c r="L38" s="25">
        <v>2</v>
      </c>
      <c r="M38" s="112">
        <v>2.1999999999999999E-2</v>
      </c>
      <c r="N38" s="26"/>
      <c r="O38" s="22">
        <v>0</v>
      </c>
      <c r="P38" s="112">
        <v>0</v>
      </c>
      <c r="Q38" s="24"/>
      <c r="R38" s="22">
        <v>0</v>
      </c>
      <c r="S38" s="112">
        <v>0</v>
      </c>
      <c r="T38" s="24"/>
      <c r="U38" s="22">
        <v>0</v>
      </c>
      <c r="V38" s="112">
        <v>0</v>
      </c>
      <c r="W38" s="24"/>
      <c r="X38" s="25">
        <v>0</v>
      </c>
      <c r="Y38" s="112">
        <v>0</v>
      </c>
      <c r="Z38" s="26"/>
      <c r="AA38" s="22">
        <v>0</v>
      </c>
      <c r="AB38" s="112">
        <v>0</v>
      </c>
      <c r="AC38" s="24"/>
      <c r="AD38" s="22">
        <v>0</v>
      </c>
      <c r="AE38" s="112">
        <v>0</v>
      </c>
      <c r="AF38" s="24"/>
      <c r="AG38" s="22">
        <v>0</v>
      </c>
      <c r="AH38" s="112">
        <v>0</v>
      </c>
      <c r="AI38" s="24"/>
      <c r="AJ38" s="25">
        <v>0</v>
      </c>
      <c r="AK38" s="112">
        <v>0</v>
      </c>
      <c r="AL38" s="26"/>
      <c r="AM38" s="22">
        <v>0</v>
      </c>
      <c r="AN38" s="112">
        <v>0</v>
      </c>
      <c r="AO38" s="24"/>
      <c r="AP38" s="22">
        <v>0</v>
      </c>
      <c r="AQ38" s="112">
        <v>0</v>
      </c>
      <c r="AR38" s="24"/>
      <c r="AS38" s="22">
        <v>0</v>
      </c>
      <c r="AT38" s="112">
        <v>0</v>
      </c>
      <c r="AU38" s="24"/>
      <c r="AV38" s="25">
        <v>0</v>
      </c>
      <c r="AW38" s="112">
        <v>0</v>
      </c>
      <c r="AX38" s="26"/>
      <c r="AY38" s="22">
        <v>0</v>
      </c>
      <c r="AZ38" s="112">
        <v>0</v>
      </c>
      <c r="BA38" s="24"/>
      <c r="BB38" s="22">
        <v>0</v>
      </c>
      <c r="BC38" s="112">
        <v>0</v>
      </c>
      <c r="BD38" s="24"/>
      <c r="BE38" s="22">
        <v>0</v>
      </c>
      <c r="BF38" s="112">
        <v>0</v>
      </c>
      <c r="BG38" s="24"/>
      <c r="BH38" s="25">
        <v>0</v>
      </c>
      <c r="BI38" s="112">
        <v>0</v>
      </c>
      <c r="BJ38" s="26"/>
      <c r="BK38" s="22">
        <v>0</v>
      </c>
      <c r="BL38" s="112">
        <v>0</v>
      </c>
      <c r="BM38" s="24"/>
      <c r="BN38" s="22">
        <v>0</v>
      </c>
      <c r="BO38" s="112">
        <v>0</v>
      </c>
      <c r="BP38" s="24"/>
      <c r="BQ38" s="22">
        <v>0</v>
      </c>
      <c r="BR38" s="112">
        <v>0</v>
      </c>
      <c r="BS38" s="24"/>
      <c r="BT38" s="25">
        <v>0</v>
      </c>
      <c r="BU38" s="112">
        <v>0</v>
      </c>
      <c r="BV38" s="26"/>
      <c r="BW38" s="22">
        <v>0</v>
      </c>
      <c r="BX38" s="112">
        <v>0</v>
      </c>
      <c r="BY38" s="24"/>
      <c r="BZ38" s="22">
        <v>0</v>
      </c>
      <c r="CA38" s="112">
        <v>0</v>
      </c>
      <c r="CB38" s="24"/>
    </row>
    <row r="39" spans="1:80" ht="14.25" customHeight="1">
      <c r="A39" s="280"/>
      <c r="B39" s="281"/>
      <c r="C39" s="225" t="s">
        <v>181</v>
      </c>
      <c r="D39" s="226"/>
      <c r="E39" s="25" t="s">
        <v>70</v>
      </c>
      <c r="F39" s="23"/>
      <c r="G39" s="23"/>
      <c r="H39" s="26"/>
      <c r="I39" s="22">
        <v>520</v>
      </c>
      <c r="J39" s="112">
        <v>5.008</v>
      </c>
      <c r="K39" s="24"/>
      <c r="L39" s="25">
        <v>509</v>
      </c>
      <c r="M39" s="112">
        <v>4.9269999999999996</v>
      </c>
      <c r="N39" s="26"/>
      <c r="O39" s="22">
        <v>530</v>
      </c>
      <c r="P39" s="112">
        <v>5.0620000000000003</v>
      </c>
      <c r="Q39" s="24"/>
      <c r="R39" s="22">
        <v>529</v>
      </c>
      <c r="S39" s="112">
        <v>5.0999999999999996</v>
      </c>
      <c r="T39" s="24"/>
      <c r="U39" s="22">
        <v>511</v>
      </c>
      <c r="V39" s="112">
        <v>4.9210000000000003</v>
      </c>
      <c r="W39" s="24"/>
      <c r="X39" s="25">
        <v>520</v>
      </c>
      <c r="Y39" s="112">
        <v>5.0019999999999998</v>
      </c>
      <c r="Z39" s="26"/>
      <c r="AA39" s="22">
        <v>524</v>
      </c>
      <c r="AB39" s="112">
        <v>5.0039999999999996</v>
      </c>
      <c r="AC39" s="24"/>
      <c r="AD39" s="22">
        <v>529</v>
      </c>
      <c r="AE39" s="112">
        <v>5.1150000000000002</v>
      </c>
      <c r="AF39" s="24"/>
      <c r="AG39" s="22">
        <v>516</v>
      </c>
      <c r="AH39" s="112">
        <v>4.9119999999999999</v>
      </c>
      <c r="AI39" s="24"/>
      <c r="AJ39" s="25">
        <v>543</v>
      </c>
      <c r="AK39" s="112">
        <v>5.1369999999999996</v>
      </c>
      <c r="AL39" s="26"/>
      <c r="AM39" s="22">
        <v>515</v>
      </c>
      <c r="AN39" s="112">
        <v>4.867</v>
      </c>
      <c r="AO39" s="24"/>
      <c r="AP39" s="22">
        <v>550</v>
      </c>
      <c r="AQ39" s="112">
        <v>5.2460000000000004</v>
      </c>
      <c r="AR39" s="24"/>
      <c r="AS39" s="22">
        <v>552</v>
      </c>
      <c r="AT39" s="112">
        <v>5.2610000000000001</v>
      </c>
      <c r="AU39" s="24"/>
      <c r="AV39" s="25">
        <v>533</v>
      </c>
      <c r="AW39" s="112">
        <v>5.117</v>
      </c>
      <c r="AX39" s="26"/>
      <c r="AY39" s="22">
        <v>550</v>
      </c>
      <c r="AZ39" s="112">
        <v>5.0999999999999996</v>
      </c>
      <c r="BA39" s="24"/>
      <c r="BB39" s="22">
        <v>530</v>
      </c>
      <c r="BC39" s="112">
        <v>5.0720000000000001</v>
      </c>
      <c r="BD39" s="24"/>
      <c r="BE39" s="22">
        <v>539</v>
      </c>
      <c r="BF39" s="112">
        <v>5.1360000000000001</v>
      </c>
      <c r="BG39" s="24"/>
      <c r="BH39" s="25">
        <v>515</v>
      </c>
      <c r="BI39" s="112">
        <v>4.91</v>
      </c>
      <c r="BJ39" s="26"/>
      <c r="BK39" s="22">
        <v>514</v>
      </c>
      <c r="BL39" s="112">
        <v>4.92</v>
      </c>
      <c r="BM39" s="24"/>
      <c r="BN39" s="22">
        <v>519</v>
      </c>
      <c r="BO39" s="112">
        <v>4.9749999999999996</v>
      </c>
      <c r="BP39" s="24"/>
      <c r="BQ39" s="22">
        <v>533</v>
      </c>
      <c r="BR39" s="112">
        <v>5.101</v>
      </c>
      <c r="BS39" s="24"/>
      <c r="BT39" s="25">
        <v>515</v>
      </c>
      <c r="BU39" s="112">
        <v>4.9219999999999997</v>
      </c>
      <c r="BV39" s="26"/>
      <c r="BW39" s="22">
        <v>538</v>
      </c>
      <c r="BX39" s="112">
        <v>5.1310000000000002</v>
      </c>
      <c r="BY39" s="24"/>
      <c r="BZ39" s="22">
        <v>535</v>
      </c>
      <c r="CA39" s="112">
        <v>5.1879999999999997</v>
      </c>
      <c r="CB39" s="24"/>
    </row>
    <row r="40" spans="1:80" ht="14.25" customHeight="1">
      <c r="A40" s="280"/>
      <c r="B40" s="281"/>
      <c r="C40" s="230" t="s">
        <v>184</v>
      </c>
      <c r="D40" s="231"/>
      <c r="E40" s="25" t="s">
        <v>71</v>
      </c>
      <c r="F40" s="23"/>
      <c r="G40" s="23"/>
      <c r="H40" s="26"/>
      <c r="I40" s="22"/>
      <c r="J40" s="112"/>
      <c r="K40" s="24"/>
      <c r="L40" s="25"/>
      <c r="M40" s="112"/>
      <c r="N40" s="26"/>
      <c r="O40" s="22"/>
      <c r="P40" s="112"/>
      <c r="Q40" s="24"/>
      <c r="R40" s="22"/>
      <c r="S40" s="112"/>
      <c r="T40" s="24"/>
      <c r="U40" s="22"/>
      <c r="V40" s="112"/>
      <c r="W40" s="24"/>
      <c r="X40" s="25"/>
      <c r="Y40" s="112"/>
      <c r="Z40" s="26"/>
      <c r="AA40" s="22"/>
      <c r="AB40" s="112"/>
      <c r="AC40" s="24"/>
      <c r="AD40" s="22"/>
      <c r="AE40" s="112"/>
      <c r="AF40" s="24"/>
      <c r="AG40" s="22"/>
      <c r="AH40" s="112"/>
      <c r="AI40" s="24"/>
      <c r="AJ40" s="25"/>
      <c r="AK40" s="112"/>
      <c r="AL40" s="26"/>
      <c r="AM40" s="22"/>
      <c r="AN40" s="112"/>
      <c r="AO40" s="24"/>
      <c r="AP40" s="22"/>
      <c r="AQ40" s="112"/>
      <c r="AR40" s="24"/>
      <c r="AS40" s="22"/>
      <c r="AT40" s="112"/>
      <c r="AU40" s="24"/>
      <c r="AV40" s="25"/>
      <c r="AW40" s="112"/>
      <c r="AX40" s="26"/>
      <c r="AY40" s="22"/>
      <c r="AZ40" s="112"/>
      <c r="BA40" s="24"/>
      <c r="BB40" s="22"/>
      <c r="BC40" s="112"/>
      <c r="BD40" s="24"/>
      <c r="BE40" s="22"/>
      <c r="BF40" s="112"/>
      <c r="BG40" s="24"/>
      <c r="BH40" s="25"/>
      <c r="BI40" s="112"/>
      <c r="BJ40" s="26"/>
      <c r="BK40" s="22"/>
      <c r="BL40" s="112"/>
      <c r="BM40" s="24"/>
      <c r="BN40" s="22"/>
      <c r="BO40" s="112"/>
      <c r="BP40" s="24"/>
      <c r="BQ40" s="22"/>
      <c r="BR40" s="112"/>
      <c r="BS40" s="24"/>
      <c r="BT40" s="25"/>
      <c r="BU40" s="112"/>
      <c r="BV40" s="26"/>
      <c r="BW40" s="22"/>
      <c r="BX40" s="112"/>
      <c r="BY40" s="24"/>
      <c r="BZ40" s="22"/>
      <c r="CA40" s="112"/>
      <c r="CB40" s="24"/>
    </row>
    <row r="41" spans="1:80" ht="14.25" customHeight="1">
      <c r="A41" s="280"/>
      <c r="B41" s="281"/>
      <c r="C41" s="230" t="s">
        <v>178</v>
      </c>
      <c r="D41" s="231"/>
      <c r="E41" s="25" t="s">
        <v>72</v>
      </c>
      <c r="F41" s="23"/>
      <c r="G41" s="23"/>
      <c r="H41" s="26"/>
      <c r="I41" s="22">
        <v>5</v>
      </c>
      <c r="J41" s="112">
        <v>4.3999999999999997E-2</v>
      </c>
      <c r="K41" s="24"/>
      <c r="L41" s="25">
        <v>5</v>
      </c>
      <c r="M41" s="112">
        <v>4.3999999999999997E-2</v>
      </c>
      <c r="N41" s="26"/>
      <c r="O41" s="22">
        <v>5</v>
      </c>
      <c r="P41" s="112">
        <v>4.3999999999999997E-2</v>
      </c>
      <c r="Q41" s="24"/>
      <c r="R41" s="22">
        <v>3</v>
      </c>
      <c r="S41" s="112">
        <v>3.3000000000000002E-2</v>
      </c>
      <c r="T41" s="24"/>
      <c r="U41" s="22">
        <v>5</v>
      </c>
      <c r="V41" s="112">
        <v>4.3999999999999997E-2</v>
      </c>
      <c r="W41" s="24"/>
      <c r="X41" s="25">
        <v>6</v>
      </c>
      <c r="Y41" s="112">
        <v>5.5E-2</v>
      </c>
      <c r="Z41" s="26"/>
      <c r="AA41" s="22">
        <v>5</v>
      </c>
      <c r="AB41" s="112">
        <v>4.7E-2</v>
      </c>
      <c r="AC41" s="24"/>
      <c r="AD41" s="22">
        <v>5</v>
      </c>
      <c r="AE41" s="112">
        <v>4.3999999999999997E-2</v>
      </c>
      <c r="AF41" s="24"/>
      <c r="AG41" s="22">
        <v>5</v>
      </c>
      <c r="AH41" s="112">
        <v>4.3999999999999997E-2</v>
      </c>
      <c r="AI41" s="24"/>
      <c r="AJ41" s="25">
        <v>5</v>
      </c>
      <c r="AK41" s="112">
        <v>4.3999999999999997E-2</v>
      </c>
      <c r="AL41" s="26"/>
      <c r="AM41" s="22">
        <v>5</v>
      </c>
      <c r="AN41" s="112">
        <v>4.3999999999999997E-2</v>
      </c>
      <c r="AO41" s="24"/>
      <c r="AP41" s="22">
        <v>3</v>
      </c>
      <c r="AQ41" s="112">
        <v>2.9000000000000001E-2</v>
      </c>
      <c r="AR41" s="24"/>
      <c r="AS41" s="22">
        <v>3</v>
      </c>
      <c r="AT41" s="112">
        <v>2.9000000000000001E-2</v>
      </c>
      <c r="AU41" s="24"/>
      <c r="AV41" s="25">
        <v>3</v>
      </c>
      <c r="AW41" s="112">
        <v>3.2000000000000001E-2</v>
      </c>
      <c r="AX41" s="26"/>
      <c r="AY41" s="22">
        <v>3</v>
      </c>
      <c r="AZ41" s="112">
        <v>2.8000000000000001E-2</v>
      </c>
      <c r="BA41" s="24"/>
      <c r="BB41" s="22">
        <v>3</v>
      </c>
      <c r="BC41" s="112">
        <v>3.1E-2</v>
      </c>
      <c r="BD41" s="24"/>
      <c r="BE41" s="22">
        <v>8</v>
      </c>
      <c r="BF41" s="112">
        <v>7.9000000000000001E-2</v>
      </c>
      <c r="BG41" s="24"/>
      <c r="BH41" s="25">
        <v>9</v>
      </c>
      <c r="BI41" s="112">
        <v>8.4000000000000005E-2</v>
      </c>
      <c r="BJ41" s="26"/>
      <c r="BK41" s="22">
        <v>9</v>
      </c>
      <c r="BL41" s="112">
        <v>8.3000000000000004E-2</v>
      </c>
      <c r="BM41" s="24"/>
      <c r="BN41" s="22">
        <v>9</v>
      </c>
      <c r="BO41" s="112">
        <v>8.5000000000000006E-2</v>
      </c>
      <c r="BP41" s="24"/>
      <c r="BQ41" s="22">
        <v>9</v>
      </c>
      <c r="BR41" s="112">
        <v>8.5999999999999993E-2</v>
      </c>
      <c r="BS41" s="24"/>
      <c r="BT41" s="25">
        <v>9</v>
      </c>
      <c r="BU41" s="112">
        <v>8.6999999999999994E-2</v>
      </c>
      <c r="BV41" s="26"/>
      <c r="BW41" s="22">
        <v>9</v>
      </c>
      <c r="BX41" s="112">
        <v>8.4000000000000005E-2</v>
      </c>
      <c r="BY41" s="24"/>
      <c r="BZ41" s="22">
        <v>9</v>
      </c>
      <c r="CA41" s="112">
        <v>8.6999999999999994E-2</v>
      </c>
      <c r="CB41" s="24"/>
    </row>
    <row r="42" spans="1:80" ht="14.25" customHeight="1">
      <c r="A42" s="280"/>
      <c r="B42" s="281"/>
      <c r="C42" s="230" t="s">
        <v>44</v>
      </c>
      <c r="D42" s="231"/>
      <c r="E42" s="25" t="s">
        <v>73</v>
      </c>
      <c r="F42" s="23"/>
      <c r="G42" s="23"/>
      <c r="H42" s="26"/>
      <c r="I42" s="22">
        <v>32</v>
      </c>
      <c r="J42" s="112">
        <v>0.31</v>
      </c>
      <c r="K42" s="24"/>
      <c r="L42" s="25">
        <v>41</v>
      </c>
      <c r="M42" s="112">
        <v>0.39900000000000002</v>
      </c>
      <c r="N42" s="26"/>
      <c r="O42" s="22">
        <v>41</v>
      </c>
      <c r="P42" s="112">
        <v>0.38800000000000001</v>
      </c>
      <c r="Q42" s="24"/>
      <c r="R42" s="22">
        <v>38</v>
      </c>
      <c r="S42" s="112">
        <v>0.36599999999999999</v>
      </c>
      <c r="T42" s="24"/>
      <c r="U42" s="22">
        <v>41</v>
      </c>
      <c r="V42" s="112">
        <v>0.39900000000000002</v>
      </c>
      <c r="W42" s="24"/>
      <c r="X42" s="25">
        <v>39</v>
      </c>
      <c r="Y42" s="112">
        <v>0.377</v>
      </c>
      <c r="Z42" s="26"/>
      <c r="AA42" s="22">
        <v>23</v>
      </c>
      <c r="AB42" s="112">
        <v>0.224</v>
      </c>
      <c r="AC42" s="24"/>
      <c r="AD42" s="22">
        <v>27</v>
      </c>
      <c r="AE42" s="112">
        <v>0.26500000000000001</v>
      </c>
      <c r="AF42" s="24"/>
      <c r="AG42" s="22">
        <v>40</v>
      </c>
      <c r="AH42" s="112">
        <v>0.377</v>
      </c>
      <c r="AI42" s="24"/>
      <c r="AJ42" s="25">
        <v>28</v>
      </c>
      <c r="AK42" s="112">
        <v>0.26500000000000001</v>
      </c>
      <c r="AL42" s="26"/>
      <c r="AM42" s="22">
        <v>28</v>
      </c>
      <c r="AN42" s="112">
        <v>0.26500000000000001</v>
      </c>
      <c r="AO42" s="24"/>
      <c r="AP42" s="22">
        <v>20</v>
      </c>
      <c r="AQ42" s="112">
        <v>0.191</v>
      </c>
      <c r="AR42" s="24"/>
      <c r="AS42" s="22">
        <v>17</v>
      </c>
      <c r="AT42" s="112">
        <v>0.161</v>
      </c>
      <c r="AU42" s="24"/>
      <c r="AV42" s="25">
        <v>18</v>
      </c>
      <c r="AW42" s="112">
        <v>0.17399999999999999</v>
      </c>
      <c r="AX42" s="26"/>
      <c r="AY42" s="22">
        <v>17</v>
      </c>
      <c r="AZ42" s="112">
        <v>0.158</v>
      </c>
      <c r="BA42" s="24"/>
      <c r="BB42" s="22">
        <v>17</v>
      </c>
      <c r="BC42" s="112">
        <v>0.16300000000000001</v>
      </c>
      <c r="BD42" s="24"/>
      <c r="BE42" s="22">
        <v>21</v>
      </c>
      <c r="BF42" s="112">
        <v>0.19800000000000001</v>
      </c>
      <c r="BG42" s="24"/>
      <c r="BH42" s="25">
        <v>21</v>
      </c>
      <c r="BI42" s="112">
        <v>0.2</v>
      </c>
      <c r="BJ42" s="26"/>
      <c r="BK42" s="22">
        <v>21</v>
      </c>
      <c r="BL42" s="112">
        <v>0.20300000000000001</v>
      </c>
      <c r="BM42" s="24"/>
      <c r="BN42" s="22">
        <v>17</v>
      </c>
      <c r="BO42" s="112">
        <v>0.16200000000000001</v>
      </c>
      <c r="BP42" s="24"/>
      <c r="BQ42" s="22">
        <v>21</v>
      </c>
      <c r="BR42" s="112">
        <v>0.19900000000000001</v>
      </c>
      <c r="BS42" s="24"/>
      <c r="BT42" s="25">
        <v>25</v>
      </c>
      <c r="BU42" s="112">
        <v>0.23699999999999999</v>
      </c>
      <c r="BV42" s="26"/>
      <c r="BW42" s="22">
        <v>27</v>
      </c>
      <c r="BX42" s="112">
        <v>0.26</v>
      </c>
      <c r="BY42" s="24"/>
      <c r="BZ42" s="22">
        <v>27</v>
      </c>
      <c r="CA42" s="112">
        <v>0.26200000000000001</v>
      </c>
      <c r="CB42" s="24"/>
    </row>
    <row r="43" spans="1:80" s="392" customFormat="1" ht="14.25" customHeight="1">
      <c r="A43" s="280"/>
      <c r="B43" s="281"/>
      <c r="C43" s="386" t="s">
        <v>74</v>
      </c>
      <c r="D43" s="387"/>
      <c r="E43" s="379"/>
      <c r="F43" s="380"/>
      <c r="G43" s="380"/>
      <c r="H43" s="381"/>
      <c r="I43" s="388">
        <f t="shared" ref="I43:AN43" si="11">SUM(I38:I42)</f>
        <v>557</v>
      </c>
      <c r="J43" s="389">
        <f t="shared" si="11"/>
        <v>5.3619999999999992</v>
      </c>
      <c r="K43" s="390">
        <f t="shared" si="11"/>
        <v>0</v>
      </c>
      <c r="L43" s="388">
        <f t="shared" si="11"/>
        <v>557</v>
      </c>
      <c r="M43" s="389">
        <f t="shared" si="11"/>
        <v>5.3919999999999995</v>
      </c>
      <c r="N43" s="390">
        <f t="shared" si="11"/>
        <v>0</v>
      </c>
      <c r="O43" s="388">
        <f t="shared" si="11"/>
        <v>576</v>
      </c>
      <c r="P43" s="389">
        <f t="shared" si="11"/>
        <v>5.4939999999999998</v>
      </c>
      <c r="Q43" s="390">
        <f t="shared" si="11"/>
        <v>0</v>
      </c>
      <c r="R43" s="388">
        <f t="shared" si="11"/>
        <v>570</v>
      </c>
      <c r="S43" s="389">
        <f t="shared" si="11"/>
        <v>5.4989999999999997</v>
      </c>
      <c r="T43" s="390">
        <f t="shared" si="11"/>
        <v>0</v>
      </c>
      <c r="U43" s="388">
        <f t="shared" si="11"/>
        <v>557</v>
      </c>
      <c r="V43" s="389">
        <f t="shared" si="11"/>
        <v>5.3639999999999999</v>
      </c>
      <c r="W43" s="390">
        <f t="shared" si="11"/>
        <v>0</v>
      </c>
      <c r="X43" s="388">
        <f t="shared" si="11"/>
        <v>565</v>
      </c>
      <c r="Y43" s="389">
        <f t="shared" si="11"/>
        <v>5.4339999999999993</v>
      </c>
      <c r="Z43" s="390">
        <f t="shared" si="11"/>
        <v>0</v>
      </c>
      <c r="AA43" s="388">
        <f t="shared" si="11"/>
        <v>552</v>
      </c>
      <c r="AB43" s="389">
        <f t="shared" si="11"/>
        <v>5.2749999999999995</v>
      </c>
      <c r="AC43" s="390">
        <f t="shared" si="11"/>
        <v>0</v>
      </c>
      <c r="AD43" s="388">
        <f t="shared" si="11"/>
        <v>561</v>
      </c>
      <c r="AE43" s="389">
        <f t="shared" si="11"/>
        <v>5.4239999999999995</v>
      </c>
      <c r="AF43" s="390">
        <f t="shared" si="11"/>
        <v>0</v>
      </c>
      <c r="AG43" s="388">
        <f t="shared" si="11"/>
        <v>561</v>
      </c>
      <c r="AH43" s="389">
        <f t="shared" si="11"/>
        <v>5.3329999999999993</v>
      </c>
      <c r="AI43" s="390">
        <f t="shared" si="11"/>
        <v>0</v>
      </c>
      <c r="AJ43" s="388">
        <f t="shared" si="11"/>
        <v>576</v>
      </c>
      <c r="AK43" s="389">
        <f t="shared" si="11"/>
        <v>5.4459999999999988</v>
      </c>
      <c r="AL43" s="390">
        <f t="shared" si="11"/>
        <v>0</v>
      </c>
      <c r="AM43" s="388">
        <f t="shared" si="11"/>
        <v>548</v>
      </c>
      <c r="AN43" s="389">
        <f t="shared" si="11"/>
        <v>5.1759999999999993</v>
      </c>
      <c r="AO43" s="390">
        <f t="shared" ref="AO43:BT43" si="12">SUM(AO38:AO42)</f>
        <v>0</v>
      </c>
      <c r="AP43" s="388">
        <f t="shared" si="12"/>
        <v>573</v>
      </c>
      <c r="AQ43" s="389">
        <f t="shared" si="12"/>
        <v>5.4660000000000002</v>
      </c>
      <c r="AR43" s="390">
        <f t="shared" si="12"/>
        <v>0</v>
      </c>
      <c r="AS43" s="388">
        <f t="shared" si="12"/>
        <v>572</v>
      </c>
      <c r="AT43" s="389">
        <f t="shared" si="12"/>
        <v>5.4509999999999996</v>
      </c>
      <c r="AU43" s="390">
        <f t="shared" si="12"/>
        <v>0</v>
      </c>
      <c r="AV43" s="388">
        <f t="shared" si="12"/>
        <v>554</v>
      </c>
      <c r="AW43" s="389">
        <f t="shared" si="12"/>
        <v>5.3230000000000004</v>
      </c>
      <c r="AX43" s="390">
        <f t="shared" si="12"/>
        <v>0</v>
      </c>
      <c r="AY43" s="388">
        <f t="shared" si="12"/>
        <v>570</v>
      </c>
      <c r="AZ43" s="389">
        <f t="shared" si="12"/>
        <v>5.2859999999999996</v>
      </c>
      <c r="BA43" s="390">
        <f t="shared" si="12"/>
        <v>0</v>
      </c>
      <c r="BB43" s="388">
        <f t="shared" si="12"/>
        <v>550</v>
      </c>
      <c r="BC43" s="389">
        <f t="shared" si="12"/>
        <v>5.266</v>
      </c>
      <c r="BD43" s="390">
        <f t="shared" si="12"/>
        <v>0</v>
      </c>
      <c r="BE43" s="388">
        <f t="shared" si="12"/>
        <v>568</v>
      </c>
      <c r="BF43" s="389">
        <f t="shared" si="12"/>
        <v>5.4130000000000003</v>
      </c>
      <c r="BG43" s="390">
        <f t="shared" si="12"/>
        <v>0</v>
      </c>
      <c r="BH43" s="388">
        <f t="shared" si="12"/>
        <v>545</v>
      </c>
      <c r="BI43" s="389">
        <f t="shared" si="12"/>
        <v>5.194</v>
      </c>
      <c r="BJ43" s="390">
        <f t="shared" si="12"/>
        <v>0</v>
      </c>
      <c r="BK43" s="388">
        <f t="shared" si="12"/>
        <v>544</v>
      </c>
      <c r="BL43" s="389">
        <f t="shared" si="12"/>
        <v>5.2060000000000004</v>
      </c>
      <c r="BM43" s="390">
        <f t="shared" si="12"/>
        <v>0</v>
      </c>
      <c r="BN43" s="388">
        <f t="shared" si="12"/>
        <v>545</v>
      </c>
      <c r="BO43" s="389">
        <f t="shared" si="12"/>
        <v>5.2219999999999995</v>
      </c>
      <c r="BP43" s="390">
        <f t="shared" si="12"/>
        <v>0</v>
      </c>
      <c r="BQ43" s="388">
        <f t="shared" si="12"/>
        <v>563</v>
      </c>
      <c r="BR43" s="389">
        <f t="shared" si="12"/>
        <v>5.3860000000000001</v>
      </c>
      <c r="BS43" s="390">
        <f t="shared" si="12"/>
        <v>0</v>
      </c>
      <c r="BT43" s="388">
        <f t="shared" si="12"/>
        <v>549</v>
      </c>
      <c r="BU43" s="389">
        <f t="shared" ref="BU43:CB43" si="13">SUM(BU38:BU42)</f>
        <v>5.2459999999999996</v>
      </c>
      <c r="BV43" s="390">
        <f t="shared" si="13"/>
        <v>0</v>
      </c>
      <c r="BW43" s="388">
        <f t="shared" si="13"/>
        <v>574</v>
      </c>
      <c r="BX43" s="389">
        <f t="shared" si="13"/>
        <v>5.4749999999999996</v>
      </c>
      <c r="BY43" s="390">
        <f t="shared" si="13"/>
        <v>0</v>
      </c>
      <c r="BZ43" s="388">
        <f t="shared" si="13"/>
        <v>571</v>
      </c>
      <c r="CA43" s="389">
        <f t="shared" si="13"/>
        <v>5.536999999999999</v>
      </c>
      <c r="CB43" s="390">
        <f t="shared" si="13"/>
        <v>0</v>
      </c>
    </row>
    <row r="44" spans="1:80" ht="14.25" customHeight="1">
      <c r="A44" s="280"/>
      <c r="B44" s="281"/>
      <c r="C44" s="223" t="s">
        <v>77</v>
      </c>
      <c r="D44" s="224"/>
      <c r="E44" s="32"/>
      <c r="F44" s="31"/>
      <c r="G44" s="31"/>
      <c r="H44" s="33"/>
      <c r="I44" s="80"/>
      <c r="J44" s="81"/>
      <c r="K44" s="82"/>
      <c r="L44" s="83"/>
      <c r="M44" s="81"/>
      <c r="N44" s="84"/>
      <c r="O44" s="80"/>
      <c r="P44" s="81"/>
      <c r="Q44" s="82"/>
      <c r="R44" s="80"/>
      <c r="S44" s="84"/>
      <c r="T44" s="82"/>
      <c r="U44" s="80"/>
      <c r="V44" s="81"/>
      <c r="W44" s="82"/>
      <c r="X44" s="83"/>
      <c r="Y44" s="81"/>
      <c r="Z44" s="84"/>
      <c r="AA44" s="80"/>
      <c r="AB44" s="81"/>
      <c r="AC44" s="82"/>
      <c r="AD44" s="80"/>
      <c r="AE44" s="84"/>
      <c r="AF44" s="82"/>
      <c r="AG44" s="80"/>
      <c r="AH44" s="81"/>
      <c r="AI44" s="82"/>
      <c r="AJ44" s="83"/>
      <c r="AK44" s="81"/>
      <c r="AL44" s="84"/>
      <c r="AM44" s="80"/>
      <c r="AN44" s="81"/>
      <c r="AO44" s="82"/>
      <c r="AP44" s="80"/>
      <c r="AQ44" s="84"/>
      <c r="AR44" s="82"/>
      <c r="AS44" s="80"/>
      <c r="AT44" s="81"/>
      <c r="AU44" s="82"/>
      <c r="AV44" s="83"/>
      <c r="AW44" s="81"/>
      <c r="AX44" s="84"/>
      <c r="AY44" s="80"/>
      <c r="AZ44" s="81"/>
      <c r="BA44" s="82"/>
      <c r="BB44" s="80"/>
      <c r="BC44" s="84"/>
      <c r="BD44" s="82"/>
      <c r="BE44" s="80"/>
      <c r="BF44" s="81"/>
      <c r="BG44" s="82"/>
      <c r="BH44" s="83"/>
      <c r="BI44" s="81"/>
      <c r="BJ44" s="84"/>
      <c r="BK44" s="80"/>
      <c r="BL44" s="81"/>
      <c r="BM44" s="82"/>
      <c r="BN44" s="80"/>
      <c r="BO44" s="84"/>
      <c r="BP44" s="82"/>
      <c r="BQ44" s="80"/>
      <c r="BR44" s="81"/>
      <c r="BS44" s="82"/>
      <c r="BT44" s="83"/>
      <c r="BU44" s="81"/>
      <c r="BV44" s="84"/>
      <c r="BW44" s="80"/>
      <c r="BX44" s="81"/>
      <c r="BY44" s="82"/>
      <c r="BZ44" s="80"/>
      <c r="CA44" s="84"/>
      <c r="CB44" s="82"/>
    </row>
    <row r="45" spans="1:80" ht="14.25" customHeight="1">
      <c r="A45" s="280"/>
      <c r="B45" s="281"/>
      <c r="C45" s="221" t="s">
        <v>56</v>
      </c>
      <c r="D45" s="222"/>
      <c r="E45" s="32" t="s">
        <v>78</v>
      </c>
      <c r="F45" s="31"/>
      <c r="G45" s="31"/>
      <c r="H45" s="33"/>
      <c r="I45" s="80">
        <v>88</v>
      </c>
      <c r="J45" s="112">
        <v>0.77400000000000002</v>
      </c>
      <c r="K45" s="82"/>
      <c r="L45" s="83">
        <v>87</v>
      </c>
      <c r="M45" s="112">
        <v>0.79600000000000004</v>
      </c>
      <c r="N45" s="84"/>
      <c r="O45" s="80">
        <v>87</v>
      </c>
      <c r="P45" s="112">
        <v>0.753</v>
      </c>
      <c r="Q45" s="82"/>
      <c r="R45" s="80">
        <v>81</v>
      </c>
      <c r="S45" s="112">
        <v>0.70699999999999996</v>
      </c>
      <c r="T45" s="82"/>
      <c r="U45" s="80">
        <v>86</v>
      </c>
      <c r="V45" s="112">
        <v>0.752</v>
      </c>
      <c r="W45" s="82"/>
      <c r="X45" s="83">
        <v>89</v>
      </c>
      <c r="Y45" s="112">
        <v>0.77700000000000002</v>
      </c>
      <c r="Z45" s="84"/>
      <c r="AA45" s="80">
        <v>87</v>
      </c>
      <c r="AB45" s="112">
        <v>0.76400000000000001</v>
      </c>
      <c r="AC45" s="82"/>
      <c r="AD45" s="80">
        <v>101</v>
      </c>
      <c r="AE45" s="112">
        <v>0.879</v>
      </c>
      <c r="AF45" s="82"/>
      <c r="AG45" s="80">
        <v>121</v>
      </c>
      <c r="AH45" s="112">
        <v>1.0529999999999999</v>
      </c>
      <c r="AI45" s="82"/>
      <c r="AJ45" s="83">
        <v>131</v>
      </c>
      <c r="AK45" s="112">
        <v>1.1339999999999999</v>
      </c>
      <c r="AL45" s="84"/>
      <c r="AM45" s="80">
        <v>120</v>
      </c>
      <c r="AN45" s="112">
        <v>1.0880000000000001</v>
      </c>
      <c r="AO45" s="82"/>
      <c r="AP45" s="80">
        <v>140</v>
      </c>
      <c r="AQ45" s="112">
        <v>1.2729999999999999</v>
      </c>
      <c r="AR45" s="82"/>
      <c r="AS45" s="80">
        <v>140</v>
      </c>
      <c r="AT45" s="112">
        <v>1.2290000000000001</v>
      </c>
      <c r="AU45" s="82"/>
      <c r="AV45" s="83">
        <v>130</v>
      </c>
      <c r="AW45" s="112">
        <v>1.141</v>
      </c>
      <c r="AX45" s="84"/>
      <c r="AY45" s="80">
        <v>143</v>
      </c>
      <c r="AZ45" s="112">
        <v>1.26</v>
      </c>
      <c r="BA45" s="82"/>
      <c r="BB45" s="80">
        <v>123</v>
      </c>
      <c r="BC45" s="112">
        <v>1.085</v>
      </c>
      <c r="BD45" s="82"/>
      <c r="BE45" s="80">
        <v>108</v>
      </c>
      <c r="BF45" s="112">
        <v>0.95599999999999996</v>
      </c>
      <c r="BG45" s="82"/>
      <c r="BH45" s="83">
        <v>108</v>
      </c>
      <c r="BI45" s="112">
        <v>0.95099999999999996</v>
      </c>
      <c r="BJ45" s="84"/>
      <c r="BK45" s="80">
        <v>103</v>
      </c>
      <c r="BL45" s="112">
        <v>0.93300000000000005</v>
      </c>
      <c r="BM45" s="82"/>
      <c r="BN45" s="80">
        <v>95</v>
      </c>
      <c r="BO45" s="112">
        <v>0.88600000000000001</v>
      </c>
      <c r="BP45" s="82"/>
      <c r="BQ45" s="80">
        <v>92</v>
      </c>
      <c r="BR45" s="112">
        <v>0.85899999999999999</v>
      </c>
      <c r="BS45" s="82"/>
      <c r="BT45" s="83">
        <v>93</v>
      </c>
      <c r="BU45" s="112">
        <v>0.871</v>
      </c>
      <c r="BV45" s="84"/>
      <c r="BW45" s="80">
        <v>97</v>
      </c>
      <c r="BX45" s="112">
        <v>0.90200000000000002</v>
      </c>
      <c r="BY45" s="82"/>
      <c r="BZ45" s="80">
        <v>95</v>
      </c>
      <c r="CA45" s="112">
        <v>0.88100000000000001</v>
      </c>
      <c r="CB45" s="82"/>
    </row>
    <row r="46" spans="1:80" ht="14.25" customHeight="1">
      <c r="A46" s="280"/>
      <c r="B46" s="281"/>
      <c r="C46" s="225" t="s">
        <v>183</v>
      </c>
      <c r="D46" s="222"/>
      <c r="E46" s="32" t="s">
        <v>79</v>
      </c>
      <c r="F46" s="31"/>
      <c r="G46" s="31"/>
      <c r="H46" s="33"/>
      <c r="I46" s="80">
        <v>91</v>
      </c>
      <c r="J46" s="112">
        <v>0.8</v>
      </c>
      <c r="K46" s="82"/>
      <c r="L46" s="83">
        <v>94</v>
      </c>
      <c r="M46" s="112">
        <v>0.82099999999999995</v>
      </c>
      <c r="N46" s="84"/>
      <c r="O46" s="80">
        <v>93</v>
      </c>
      <c r="P46" s="112">
        <v>0.80500000000000005</v>
      </c>
      <c r="Q46" s="82"/>
      <c r="R46" s="80">
        <v>92</v>
      </c>
      <c r="S46" s="112">
        <v>0.80300000000000005</v>
      </c>
      <c r="T46" s="82"/>
      <c r="U46" s="80">
        <v>93</v>
      </c>
      <c r="V46" s="112">
        <v>0.81299999999999994</v>
      </c>
      <c r="W46" s="82"/>
      <c r="X46" s="83">
        <v>91</v>
      </c>
      <c r="Y46" s="112">
        <v>0.79400000000000004</v>
      </c>
      <c r="Z46" s="84"/>
      <c r="AA46" s="80">
        <v>93</v>
      </c>
      <c r="AB46" s="112">
        <v>0.81699999999999995</v>
      </c>
      <c r="AC46" s="82"/>
      <c r="AD46" s="80">
        <v>94</v>
      </c>
      <c r="AE46" s="112">
        <v>0.81799999999999995</v>
      </c>
      <c r="AF46" s="82"/>
      <c r="AG46" s="80">
        <v>98</v>
      </c>
      <c r="AH46" s="112">
        <v>0.85299999999999998</v>
      </c>
      <c r="AI46" s="82"/>
      <c r="AJ46" s="83">
        <v>88</v>
      </c>
      <c r="AK46" s="112">
        <v>0.76200000000000001</v>
      </c>
      <c r="AL46" s="84"/>
      <c r="AM46" s="80">
        <v>64</v>
      </c>
      <c r="AN46" s="112">
        <v>0.57999999999999996</v>
      </c>
      <c r="AO46" s="82"/>
      <c r="AP46" s="80">
        <v>93</v>
      </c>
      <c r="AQ46" s="112">
        <v>0.84899999999999998</v>
      </c>
      <c r="AR46" s="82"/>
      <c r="AS46" s="80">
        <v>116</v>
      </c>
      <c r="AT46" s="112">
        <v>1.0169999999999999</v>
      </c>
      <c r="AU46" s="82"/>
      <c r="AV46" s="83">
        <v>115</v>
      </c>
      <c r="AW46" s="112">
        <v>1.01</v>
      </c>
      <c r="AX46" s="84"/>
      <c r="AY46" s="80">
        <v>112</v>
      </c>
      <c r="AZ46" s="112">
        <v>0.98599999999999999</v>
      </c>
      <c r="BA46" s="82"/>
      <c r="BB46" s="80">
        <v>110</v>
      </c>
      <c r="BC46" s="112">
        <v>0.97199999999999998</v>
      </c>
      <c r="BD46" s="82"/>
      <c r="BE46" s="80">
        <v>107</v>
      </c>
      <c r="BF46" s="112">
        <v>0.94799999999999995</v>
      </c>
      <c r="BG46" s="82"/>
      <c r="BH46" s="83">
        <v>107</v>
      </c>
      <c r="BI46" s="112">
        <v>0.94499999999999995</v>
      </c>
      <c r="BJ46" s="84"/>
      <c r="BK46" s="80">
        <v>92</v>
      </c>
      <c r="BL46" s="112">
        <v>0.83199999999999996</v>
      </c>
      <c r="BM46" s="82"/>
      <c r="BN46" s="80">
        <v>81</v>
      </c>
      <c r="BO46" s="112">
        <v>0.75600000000000001</v>
      </c>
      <c r="BP46" s="82"/>
      <c r="BQ46" s="80">
        <v>83</v>
      </c>
      <c r="BR46" s="112">
        <v>0.77900000000000003</v>
      </c>
      <c r="BS46" s="82"/>
      <c r="BT46" s="83">
        <v>84</v>
      </c>
      <c r="BU46" s="112">
        <v>0.78700000000000003</v>
      </c>
      <c r="BV46" s="84"/>
      <c r="BW46" s="80">
        <v>89</v>
      </c>
      <c r="BX46" s="112">
        <v>0.83</v>
      </c>
      <c r="BY46" s="82"/>
      <c r="BZ46" s="80">
        <v>89</v>
      </c>
      <c r="CA46" s="112">
        <v>0.82299999999999995</v>
      </c>
      <c r="CB46" s="82"/>
    </row>
    <row r="47" spans="1:80" ht="14.25" customHeight="1">
      <c r="A47" s="280"/>
      <c r="B47" s="281"/>
      <c r="C47" s="221" t="s">
        <v>81</v>
      </c>
      <c r="D47" s="222"/>
      <c r="E47" s="32" t="s">
        <v>82</v>
      </c>
      <c r="F47" s="31"/>
      <c r="G47" s="31"/>
      <c r="H47" s="33"/>
      <c r="I47" s="22"/>
      <c r="J47" s="112"/>
      <c r="K47" s="82"/>
      <c r="L47" s="22"/>
      <c r="M47" s="112"/>
      <c r="N47" s="84"/>
      <c r="O47" s="22"/>
      <c r="P47" s="112"/>
      <c r="Q47" s="82"/>
      <c r="R47" s="22"/>
      <c r="S47" s="112"/>
      <c r="T47" s="82"/>
      <c r="U47" s="22"/>
      <c r="V47" s="112"/>
      <c r="W47" s="82"/>
      <c r="X47" s="22"/>
      <c r="Y47" s="112"/>
      <c r="Z47" s="84"/>
      <c r="AA47" s="22"/>
      <c r="AB47" s="112"/>
      <c r="AC47" s="82"/>
      <c r="AD47" s="22"/>
      <c r="AE47" s="112"/>
      <c r="AF47" s="82"/>
      <c r="AG47" s="22"/>
      <c r="AH47" s="112"/>
      <c r="AI47" s="82"/>
      <c r="AJ47" s="22"/>
      <c r="AK47" s="112"/>
      <c r="AL47" s="84"/>
      <c r="AM47" s="22"/>
      <c r="AN47" s="112"/>
      <c r="AO47" s="82"/>
      <c r="AP47" s="22"/>
      <c r="AQ47" s="112"/>
      <c r="AR47" s="82"/>
      <c r="AS47" s="22"/>
      <c r="AT47" s="112"/>
      <c r="AU47" s="82"/>
      <c r="AV47" s="22"/>
      <c r="AW47" s="112"/>
      <c r="AX47" s="84"/>
      <c r="AY47" s="22"/>
      <c r="AZ47" s="112"/>
      <c r="BA47" s="82"/>
      <c r="BB47" s="22"/>
      <c r="BC47" s="112"/>
      <c r="BD47" s="82"/>
      <c r="BE47" s="22"/>
      <c r="BF47" s="112"/>
      <c r="BG47" s="82"/>
      <c r="BH47" s="22"/>
      <c r="BI47" s="112"/>
      <c r="BJ47" s="84"/>
      <c r="BK47" s="22"/>
      <c r="BL47" s="112"/>
      <c r="BM47" s="82"/>
      <c r="BN47" s="22"/>
      <c r="BO47" s="112"/>
      <c r="BP47" s="82"/>
      <c r="BQ47" s="22"/>
      <c r="BR47" s="112"/>
      <c r="BS47" s="82"/>
      <c r="BT47" s="22"/>
      <c r="BU47" s="112"/>
      <c r="BV47" s="84"/>
      <c r="BW47" s="22"/>
      <c r="BX47" s="112"/>
      <c r="BY47" s="82"/>
      <c r="BZ47" s="22"/>
      <c r="CA47" s="112"/>
      <c r="CB47" s="82"/>
    </row>
    <row r="48" spans="1:80" ht="14.25" customHeight="1">
      <c r="A48" s="280"/>
      <c r="B48" s="281"/>
      <c r="C48" s="225" t="s">
        <v>62</v>
      </c>
      <c r="D48" s="226"/>
      <c r="E48" s="32" t="s">
        <v>83</v>
      </c>
      <c r="F48" s="31"/>
      <c r="G48" s="31"/>
      <c r="H48" s="33"/>
      <c r="I48" s="80">
        <v>0</v>
      </c>
      <c r="J48" s="112">
        <v>0</v>
      </c>
      <c r="K48" s="82"/>
      <c r="L48" s="83">
        <v>0</v>
      </c>
      <c r="M48" s="112">
        <v>0</v>
      </c>
      <c r="N48" s="84"/>
      <c r="O48" s="80">
        <v>0</v>
      </c>
      <c r="P48" s="112">
        <v>0</v>
      </c>
      <c r="Q48" s="82"/>
      <c r="R48" s="80">
        <v>0</v>
      </c>
      <c r="S48" s="112">
        <v>0</v>
      </c>
      <c r="T48" s="82"/>
      <c r="U48" s="80">
        <v>0</v>
      </c>
      <c r="V48" s="112">
        <v>0</v>
      </c>
      <c r="W48" s="82"/>
      <c r="X48" s="83">
        <v>0</v>
      </c>
      <c r="Y48" s="112">
        <v>0</v>
      </c>
      <c r="Z48" s="84"/>
      <c r="AA48" s="80">
        <v>0</v>
      </c>
      <c r="AB48" s="112">
        <v>0</v>
      </c>
      <c r="AC48" s="82"/>
      <c r="AD48" s="80">
        <v>0</v>
      </c>
      <c r="AE48" s="112">
        <v>0</v>
      </c>
      <c r="AF48" s="82"/>
      <c r="AG48" s="80">
        <v>0</v>
      </c>
      <c r="AH48" s="112">
        <v>0</v>
      </c>
      <c r="AI48" s="82"/>
      <c r="AJ48" s="83">
        <v>0</v>
      </c>
      <c r="AK48" s="112">
        <v>0</v>
      </c>
      <c r="AL48" s="84"/>
      <c r="AM48" s="80">
        <v>0</v>
      </c>
      <c r="AN48" s="112">
        <v>0</v>
      </c>
      <c r="AO48" s="82"/>
      <c r="AP48" s="80">
        <v>0</v>
      </c>
      <c r="AQ48" s="112">
        <v>0</v>
      </c>
      <c r="AR48" s="82"/>
      <c r="AS48" s="80">
        <v>0</v>
      </c>
      <c r="AT48" s="112">
        <v>0</v>
      </c>
      <c r="AU48" s="82"/>
      <c r="AV48" s="83">
        <v>0</v>
      </c>
      <c r="AW48" s="112">
        <v>0</v>
      </c>
      <c r="AX48" s="84"/>
      <c r="AY48" s="80">
        <v>0</v>
      </c>
      <c r="AZ48" s="112">
        <v>0</v>
      </c>
      <c r="BA48" s="82"/>
      <c r="BB48" s="80">
        <v>0</v>
      </c>
      <c r="BC48" s="112">
        <v>0</v>
      </c>
      <c r="BD48" s="82"/>
      <c r="BE48" s="80">
        <v>0</v>
      </c>
      <c r="BF48" s="112">
        <v>0</v>
      </c>
      <c r="BG48" s="82"/>
      <c r="BH48" s="83">
        <v>0</v>
      </c>
      <c r="BI48" s="112">
        <v>0</v>
      </c>
      <c r="BJ48" s="84"/>
      <c r="BK48" s="80">
        <v>0</v>
      </c>
      <c r="BL48" s="112">
        <v>0</v>
      </c>
      <c r="BM48" s="82"/>
      <c r="BN48" s="80">
        <v>0</v>
      </c>
      <c r="BO48" s="112">
        <v>0</v>
      </c>
      <c r="BP48" s="82"/>
      <c r="BQ48" s="80">
        <v>0</v>
      </c>
      <c r="BR48" s="112">
        <v>0</v>
      </c>
      <c r="BS48" s="82"/>
      <c r="BT48" s="83">
        <v>0</v>
      </c>
      <c r="BU48" s="112">
        <v>0</v>
      </c>
      <c r="BV48" s="84"/>
      <c r="BW48" s="80">
        <v>0</v>
      </c>
      <c r="BX48" s="112">
        <v>0</v>
      </c>
      <c r="BY48" s="82"/>
      <c r="BZ48" s="80">
        <v>0</v>
      </c>
      <c r="CA48" s="112">
        <v>0</v>
      </c>
      <c r="CB48" s="82"/>
    </row>
    <row r="49" spans="1:80" ht="14.25" customHeight="1">
      <c r="A49" s="280"/>
      <c r="B49" s="281"/>
      <c r="C49" s="221" t="s">
        <v>64</v>
      </c>
      <c r="D49" s="222"/>
      <c r="E49" s="32" t="s">
        <v>84</v>
      </c>
      <c r="F49" s="31"/>
      <c r="G49" s="31"/>
      <c r="H49" s="33"/>
      <c r="I49" s="80">
        <v>70</v>
      </c>
      <c r="J49" s="112">
        <v>0.61499999999999999</v>
      </c>
      <c r="K49" s="82"/>
      <c r="L49" s="83">
        <v>73</v>
      </c>
      <c r="M49" s="112">
        <v>0.63700000000000001</v>
      </c>
      <c r="N49" s="84"/>
      <c r="O49" s="80">
        <v>74</v>
      </c>
      <c r="P49" s="112">
        <v>0.64100000000000001</v>
      </c>
      <c r="Q49" s="82"/>
      <c r="R49" s="80">
        <v>76</v>
      </c>
      <c r="S49" s="112">
        <v>0.66300000000000003</v>
      </c>
      <c r="T49" s="82"/>
      <c r="U49" s="80">
        <v>74</v>
      </c>
      <c r="V49" s="112">
        <v>0.64700000000000002</v>
      </c>
      <c r="W49" s="82"/>
      <c r="X49" s="83">
        <v>83</v>
      </c>
      <c r="Y49" s="112">
        <v>0.72499999999999998</v>
      </c>
      <c r="Z49" s="84"/>
      <c r="AA49" s="80">
        <v>91</v>
      </c>
      <c r="AB49" s="112">
        <v>0.79900000000000004</v>
      </c>
      <c r="AC49" s="82"/>
      <c r="AD49" s="80">
        <v>93</v>
      </c>
      <c r="AE49" s="112">
        <v>0.80900000000000005</v>
      </c>
      <c r="AF49" s="82"/>
      <c r="AG49" s="80">
        <v>83</v>
      </c>
      <c r="AH49" s="112">
        <v>0.72199999999999998</v>
      </c>
      <c r="AI49" s="82"/>
      <c r="AJ49" s="83">
        <v>93</v>
      </c>
      <c r="AK49" s="112">
        <v>0.80500000000000005</v>
      </c>
      <c r="AL49" s="84"/>
      <c r="AM49" s="80">
        <v>91</v>
      </c>
      <c r="AN49" s="112">
        <v>0.82499999999999996</v>
      </c>
      <c r="AO49" s="82"/>
      <c r="AP49" s="80">
        <v>49</v>
      </c>
      <c r="AQ49" s="112">
        <v>0.44400000000000001</v>
      </c>
      <c r="AR49" s="82"/>
      <c r="AS49" s="80">
        <v>51</v>
      </c>
      <c r="AT49" s="112">
        <v>0.44900000000000001</v>
      </c>
      <c r="AU49" s="82"/>
      <c r="AV49" s="83">
        <v>53</v>
      </c>
      <c r="AW49" s="112">
        <v>0.46300000000000002</v>
      </c>
      <c r="AX49" s="84"/>
      <c r="AY49" s="80">
        <v>52</v>
      </c>
      <c r="AZ49" s="112">
        <v>0.45900000000000002</v>
      </c>
      <c r="BA49" s="82"/>
      <c r="BB49" s="80">
        <v>52</v>
      </c>
      <c r="BC49" s="112">
        <v>0.45900000000000002</v>
      </c>
      <c r="BD49" s="82"/>
      <c r="BE49" s="80">
        <v>52</v>
      </c>
      <c r="BF49" s="112">
        <v>0.45700000000000002</v>
      </c>
      <c r="BG49" s="82"/>
      <c r="BH49" s="83">
        <v>53</v>
      </c>
      <c r="BI49" s="112">
        <v>0.46600000000000003</v>
      </c>
      <c r="BJ49" s="84"/>
      <c r="BK49" s="80">
        <v>54</v>
      </c>
      <c r="BL49" s="112">
        <v>0.48799999999999999</v>
      </c>
      <c r="BM49" s="82"/>
      <c r="BN49" s="80">
        <v>50</v>
      </c>
      <c r="BO49" s="112">
        <v>0.46400000000000002</v>
      </c>
      <c r="BP49" s="82"/>
      <c r="BQ49" s="80">
        <v>48</v>
      </c>
      <c r="BR49" s="112">
        <v>0.44600000000000001</v>
      </c>
      <c r="BS49" s="82"/>
      <c r="BT49" s="83">
        <v>47</v>
      </c>
      <c r="BU49" s="112">
        <v>0.436</v>
      </c>
      <c r="BV49" s="84"/>
      <c r="BW49" s="80">
        <v>45</v>
      </c>
      <c r="BX49" s="112">
        <v>0.42199999999999999</v>
      </c>
      <c r="BY49" s="82"/>
      <c r="BZ49" s="80">
        <v>45</v>
      </c>
      <c r="CA49" s="112">
        <v>0.41299999999999998</v>
      </c>
      <c r="CB49" s="82"/>
    </row>
    <row r="50" spans="1:80" s="392" customFormat="1" ht="14.25" customHeight="1" thickBot="1">
      <c r="A50" s="280"/>
      <c r="B50" s="281"/>
      <c r="C50" s="386" t="s">
        <v>85</v>
      </c>
      <c r="D50" s="387"/>
      <c r="E50" s="393"/>
      <c r="F50" s="394"/>
      <c r="G50" s="394"/>
      <c r="H50" s="395"/>
      <c r="I50" s="396">
        <f t="shared" ref="I50:T50" si="14">SUM(I45:I49)</f>
        <v>249</v>
      </c>
      <c r="J50" s="397">
        <f t="shared" si="14"/>
        <v>2.1890000000000001</v>
      </c>
      <c r="K50" s="398">
        <f t="shared" si="14"/>
        <v>0</v>
      </c>
      <c r="L50" s="396">
        <f>L49+L48+L47+L46+L45</f>
        <v>254</v>
      </c>
      <c r="M50" s="397">
        <f t="shared" si="14"/>
        <v>2.254</v>
      </c>
      <c r="N50" s="398">
        <f t="shared" si="14"/>
        <v>0</v>
      </c>
      <c r="O50" s="396">
        <f t="shared" si="14"/>
        <v>254</v>
      </c>
      <c r="P50" s="397">
        <f t="shared" si="14"/>
        <v>2.1989999999999998</v>
      </c>
      <c r="Q50" s="398">
        <f t="shared" si="14"/>
        <v>0</v>
      </c>
      <c r="R50" s="396">
        <f t="shared" si="14"/>
        <v>249</v>
      </c>
      <c r="S50" s="397">
        <f t="shared" si="14"/>
        <v>2.173</v>
      </c>
      <c r="T50" s="398">
        <f t="shared" si="14"/>
        <v>0</v>
      </c>
      <c r="U50" s="396">
        <f t="shared" ref="U50:CB50" si="15">SUM(U45:U49)</f>
        <v>253</v>
      </c>
      <c r="V50" s="397">
        <f t="shared" si="15"/>
        <v>2.2119999999999997</v>
      </c>
      <c r="W50" s="398">
        <f t="shared" si="15"/>
        <v>0</v>
      </c>
      <c r="X50" s="396">
        <f t="shared" si="15"/>
        <v>263</v>
      </c>
      <c r="Y50" s="397">
        <f t="shared" si="15"/>
        <v>2.2960000000000003</v>
      </c>
      <c r="Z50" s="398">
        <f t="shared" si="15"/>
        <v>0</v>
      </c>
      <c r="AA50" s="396">
        <f t="shared" si="15"/>
        <v>271</v>
      </c>
      <c r="AB50" s="397">
        <f t="shared" si="15"/>
        <v>2.38</v>
      </c>
      <c r="AC50" s="398">
        <f t="shared" si="15"/>
        <v>0</v>
      </c>
      <c r="AD50" s="396">
        <f t="shared" si="15"/>
        <v>288</v>
      </c>
      <c r="AE50" s="397">
        <f t="shared" si="15"/>
        <v>2.5060000000000002</v>
      </c>
      <c r="AF50" s="398">
        <f t="shared" si="15"/>
        <v>0</v>
      </c>
      <c r="AG50" s="396">
        <f t="shared" si="15"/>
        <v>302</v>
      </c>
      <c r="AH50" s="397">
        <f t="shared" si="15"/>
        <v>2.6280000000000001</v>
      </c>
      <c r="AI50" s="398">
        <f t="shared" si="15"/>
        <v>0</v>
      </c>
      <c r="AJ50" s="396">
        <f t="shared" si="15"/>
        <v>312</v>
      </c>
      <c r="AK50" s="397">
        <f t="shared" si="15"/>
        <v>2.7010000000000001</v>
      </c>
      <c r="AL50" s="398">
        <f t="shared" si="15"/>
        <v>0</v>
      </c>
      <c r="AM50" s="396">
        <f t="shared" si="15"/>
        <v>275</v>
      </c>
      <c r="AN50" s="397">
        <f t="shared" si="15"/>
        <v>2.4930000000000003</v>
      </c>
      <c r="AO50" s="398">
        <f t="shared" si="15"/>
        <v>0</v>
      </c>
      <c r="AP50" s="396">
        <f t="shared" si="15"/>
        <v>282</v>
      </c>
      <c r="AQ50" s="397">
        <f t="shared" si="15"/>
        <v>2.5659999999999998</v>
      </c>
      <c r="AR50" s="398">
        <f t="shared" si="15"/>
        <v>0</v>
      </c>
      <c r="AS50" s="396">
        <f t="shared" si="15"/>
        <v>307</v>
      </c>
      <c r="AT50" s="397">
        <f t="shared" si="15"/>
        <v>2.6949999999999998</v>
      </c>
      <c r="AU50" s="398">
        <f t="shared" si="15"/>
        <v>0</v>
      </c>
      <c r="AV50" s="396">
        <f t="shared" si="15"/>
        <v>298</v>
      </c>
      <c r="AW50" s="397">
        <f t="shared" si="15"/>
        <v>2.6139999999999999</v>
      </c>
      <c r="AX50" s="398">
        <f t="shared" si="15"/>
        <v>0</v>
      </c>
      <c r="AY50" s="396">
        <f t="shared" si="15"/>
        <v>307</v>
      </c>
      <c r="AZ50" s="397">
        <f t="shared" si="15"/>
        <v>2.7050000000000001</v>
      </c>
      <c r="BA50" s="398">
        <f t="shared" si="15"/>
        <v>0</v>
      </c>
      <c r="BB50" s="396">
        <f t="shared" si="15"/>
        <v>285</v>
      </c>
      <c r="BC50" s="397">
        <f t="shared" si="15"/>
        <v>2.516</v>
      </c>
      <c r="BD50" s="398">
        <f t="shared" si="15"/>
        <v>0</v>
      </c>
      <c r="BE50" s="396">
        <f t="shared" si="15"/>
        <v>267</v>
      </c>
      <c r="BF50" s="397">
        <f t="shared" si="15"/>
        <v>2.3609999999999998</v>
      </c>
      <c r="BG50" s="398">
        <f t="shared" si="15"/>
        <v>0</v>
      </c>
      <c r="BH50" s="396">
        <f t="shared" si="15"/>
        <v>268</v>
      </c>
      <c r="BI50" s="397">
        <f t="shared" si="15"/>
        <v>2.3620000000000001</v>
      </c>
      <c r="BJ50" s="398">
        <f t="shared" si="15"/>
        <v>0</v>
      </c>
      <c r="BK50" s="396">
        <f t="shared" si="15"/>
        <v>249</v>
      </c>
      <c r="BL50" s="397">
        <f t="shared" si="15"/>
        <v>2.2530000000000001</v>
      </c>
      <c r="BM50" s="398">
        <f t="shared" si="15"/>
        <v>0</v>
      </c>
      <c r="BN50" s="396">
        <f t="shared" si="15"/>
        <v>226</v>
      </c>
      <c r="BO50" s="397">
        <f t="shared" si="15"/>
        <v>2.1059999999999999</v>
      </c>
      <c r="BP50" s="398">
        <f t="shared" si="15"/>
        <v>0</v>
      </c>
      <c r="BQ50" s="396">
        <f t="shared" si="15"/>
        <v>223</v>
      </c>
      <c r="BR50" s="397">
        <f t="shared" si="15"/>
        <v>2.0840000000000001</v>
      </c>
      <c r="BS50" s="398">
        <f t="shared" si="15"/>
        <v>0</v>
      </c>
      <c r="BT50" s="396">
        <f t="shared" si="15"/>
        <v>224</v>
      </c>
      <c r="BU50" s="397">
        <f t="shared" si="15"/>
        <v>2.0939999999999999</v>
      </c>
      <c r="BV50" s="398">
        <f t="shared" si="15"/>
        <v>0</v>
      </c>
      <c r="BW50" s="396">
        <f t="shared" si="15"/>
        <v>231</v>
      </c>
      <c r="BX50" s="397">
        <f t="shared" si="15"/>
        <v>2.1539999999999999</v>
      </c>
      <c r="BY50" s="398">
        <f t="shared" si="15"/>
        <v>0</v>
      </c>
      <c r="BZ50" s="396">
        <f t="shared" si="15"/>
        <v>229</v>
      </c>
      <c r="CA50" s="397">
        <f t="shared" si="15"/>
        <v>2.117</v>
      </c>
      <c r="CB50" s="398">
        <f t="shared" si="15"/>
        <v>0</v>
      </c>
    </row>
    <row r="51" spans="1:80" ht="14.25" customHeight="1">
      <c r="A51" s="280"/>
      <c r="B51" s="227" t="s">
        <v>29</v>
      </c>
      <c r="C51" s="228"/>
      <c r="D51" s="229"/>
      <c r="E51" s="205" t="s">
        <v>5</v>
      </c>
      <c r="F51" s="206"/>
      <c r="G51" s="206"/>
      <c r="H51" s="207"/>
      <c r="I51" s="13"/>
      <c r="J51" s="14"/>
      <c r="K51" s="15"/>
      <c r="L51" s="16"/>
      <c r="M51" s="14"/>
      <c r="N51" s="17"/>
      <c r="O51" s="13"/>
      <c r="P51" s="14"/>
      <c r="Q51" s="15"/>
      <c r="R51" s="13"/>
      <c r="S51" s="17"/>
      <c r="T51" s="15"/>
      <c r="U51" s="13"/>
      <c r="V51" s="14"/>
      <c r="W51" s="15"/>
      <c r="X51" s="16"/>
      <c r="Y51" s="14"/>
      <c r="Z51" s="17"/>
      <c r="AA51" s="13"/>
      <c r="AB51" s="14"/>
      <c r="AC51" s="15"/>
      <c r="AD51" s="13"/>
      <c r="AE51" s="17"/>
      <c r="AF51" s="15"/>
      <c r="AG51" s="13"/>
      <c r="AH51" s="14"/>
      <c r="AI51" s="15"/>
      <c r="AJ51" s="16"/>
      <c r="AK51" s="14"/>
      <c r="AL51" s="17"/>
      <c r="AM51" s="13"/>
      <c r="AN51" s="14"/>
      <c r="AO51" s="15"/>
      <c r="AP51" s="13"/>
      <c r="AQ51" s="17"/>
      <c r="AR51" s="15"/>
      <c r="AS51" s="13"/>
      <c r="AT51" s="14"/>
      <c r="AU51" s="15"/>
      <c r="AV51" s="16"/>
      <c r="AW51" s="14"/>
      <c r="AX51" s="17"/>
      <c r="AY51" s="13"/>
      <c r="AZ51" s="14"/>
      <c r="BA51" s="15"/>
      <c r="BB51" s="13"/>
      <c r="BC51" s="17"/>
      <c r="BD51" s="15"/>
      <c r="BE51" s="13"/>
      <c r="BF51" s="14"/>
      <c r="BG51" s="15"/>
      <c r="BH51" s="16"/>
      <c r="BI51" s="14"/>
      <c r="BJ51" s="17"/>
      <c r="BK51" s="13"/>
      <c r="BL51" s="14"/>
      <c r="BM51" s="15"/>
      <c r="BN51" s="13"/>
      <c r="BO51" s="17"/>
      <c r="BP51" s="15"/>
      <c r="BQ51" s="13"/>
      <c r="BR51" s="14"/>
      <c r="BS51" s="15"/>
      <c r="BT51" s="16"/>
      <c r="BU51" s="14"/>
      <c r="BV51" s="17"/>
      <c r="BW51" s="13"/>
      <c r="BX51" s="14"/>
      <c r="BY51" s="15"/>
      <c r="BZ51" s="13"/>
      <c r="CA51" s="17"/>
      <c r="CB51" s="15"/>
    </row>
    <row r="52" spans="1:80" ht="14.25" customHeight="1" thickBot="1">
      <c r="A52" s="280"/>
      <c r="B52" s="246" t="s">
        <v>30</v>
      </c>
      <c r="C52" s="247"/>
      <c r="D52" s="284"/>
      <c r="E52" s="211" t="s">
        <v>5</v>
      </c>
      <c r="F52" s="212"/>
      <c r="G52" s="212"/>
      <c r="H52" s="213"/>
      <c r="I52" s="40"/>
      <c r="J52" s="41"/>
      <c r="K52" s="42"/>
      <c r="L52" s="44"/>
      <c r="M52" s="41"/>
      <c r="N52" s="43"/>
      <c r="O52" s="40"/>
      <c r="P52" s="41"/>
      <c r="Q52" s="42"/>
      <c r="R52" s="40"/>
      <c r="S52" s="43"/>
      <c r="T52" s="42"/>
      <c r="U52" s="40"/>
      <c r="V52" s="41"/>
      <c r="W52" s="42"/>
      <c r="X52" s="44"/>
      <c r="Y52" s="41"/>
      <c r="Z52" s="43"/>
      <c r="AA52" s="40"/>
      <c r="AB52" s="41"/>
      <c r="AC52" s="42"/>
      <c r="AD52" s="40"/>
      <c r="AE52" s="43"/>
      <c r="AF52" s="42"/>
      <c r="AG52" s="40"/>
      <c r="AH52" s="41"/>
      <c r="AI52" s="42"/>
      <c r="AJ52" s="44"/>
      <c r="AK52" s="41"/>
      <c r="AL52" s="43"/>
      <c r="AM52" s="40"/>
      <c r="AN52" s="41"/>
      <c r="AO52" s="42"/>
      <c r="AP52" s="40"/>
      <c r="AQ52" s="43"/>
      <c r="AR52" s="42"/>
      <c r="AS52" s="40"/>
      <c r="AT52" s="41"/>
      <c r="AU52" s="42"/>
      <c r="AV52" s="44"/>
      <c r="AW52" s="41"/>
      <c r="AX52" s="43"/>
      <c r="AY52" s="40"/>
      <c r="AZ52" s="41"/>
      <c r="BA52" s="42"/>
      <c r="BB52" s="40"/>
      <c r="BC52" s="43"/>
      <c r="BD52" s="42"/>
      <c r="BE52" s="40"/>
      <c r="BF52" s="41"/>
      <c r="BG52" s="42"/>
      <c r="BH52" s="44"/>
      <c r="BI52" s="41"/>
      <c r="BJ52" s="43"/>
      <c r="BK52" s="40"/>
      <c r="BL52" s="41"/>
      <c r="BM52" s="42"/>
      <c r="BN52" s="40"/>
      <c r="BO52" s="43"/>
      <c r="BP52" s="42"/>
      <c r="BQ52" s="40"/>
      <c r="BR52" s="41"/>
      <c r="BS52" s="42"/>
      <c r="BT52" s="44"/>
      <c r="BU52" s="41"/>
      <c r="BV52" s="43"/>
      <c r="BW52" s="40"/>
      <c r="BX52" s="41"/>
      <c r="BY52" s="42"/>
      <c r="BZ52" s="40"/>
      <c r="CA52" s="43"/>
      <c r="CB52" s="42"/>
    </row>
    <row r="53" spans="1:80" ht="14.25" customHeight="1" thickBot="1">
      <c r="A53" s="280"/>
      <c r="B53" s="227" t="s">
        <v>8</v>
      </c>
      <c r="C53" s="239"/>
      <c r="D53" s="10">
        <v>110</v>
      </c>
      <c r="E53" s="236"/>
      <c r="F53" s="237"/>
      <c r="G53" s="237"/>
      <c r="H53" s="238"/>
      <c r="I53" s="4"/>
      <c r="J53" s="5"/>
      <c r="K53" s="6"/>
      <c r="L53" s="195"/>
      <c r="M53" s="5"/>
      <c r="N53" s="196"/>
      <c r="O53" s="4"/>
      <c r="P53" s="5"/>
      <c r="Q53" s="6"/>
      <c r="R53" s="4"/>
      <c r="S53" s="196"/>
      <c r="T53" s="6"/>
      <c r="U53" s="4"/>
      <c r="V53" s="5"/>
      <c r="W53" s="6"/>
      <c r="X53" s="195"/>
      <c r="Y53" s="5"/>
      <c r="Z53" s="196"/>
      <c r="AA53" s="4"/>
      <c r="AB53" s="5"/>
      <c r="AC53" s="6"/>
      <c r="AD53" s="4"/>
      <c r="AE53" s="196"/>
      <c r="AF53" s="6"/>
      <c r="AG53" s="4"/>
      <c r="AH53" s="5"/>
      <c r="AI53" s="6"/>
      <c r="AJ53" s="195"/>
      <c r="AK53" s="5"/>
      <c r="AL53" s="196"/>
      <c r="AM53" s="4"/>
      <c r="AN53" s="5"/>
      <c r="AO53" s="6"/>
      <c r="AP53" s="4"/>
      <c r="AQ53" s="196"/>
      <c r="AR53" s="6"/>
      <c r="AS53" s="4"/>
      <c r="AT53" s="5"/>
      <c r="AU53" s="6"/>
      <c r="AV53" s="195"/>
      <c r="AW53" s="5"/>
      <c r="AX53" s="196"/>
      <c r="AY53" s="4"/>
      <c r="AZ53" s="5"/>
      <c r="BA53" s="6"/>
      <c r="BB53" s="4"/>
      <c r="BC53" s="196"/>
      <c r="BD53" s="6"/>
      <c r="BE53" s="4"/>
      <c r="BF53" s="5"/>
      <c r="BG53" s="6"/>
      <c r="BH53" s="195"/>
      <c r="BI53" s="5"/>
      <c r="BJ53" s="196"/>
      <c r="BK53" s="4"/>
      <c r="BL53" s="5"/>
      <c r="BM53" s="6"/>
      <c r="BN53" s="4"/>
      <c r="BO53" s="196"/>
      <c r="BP53" s="6"/>
      <c r="BQ53" s="4"/>
      <c r="BR53" s="5"/>
      <c r="BS53" s="6"/>
      <c r="BT53" s="195"/>
      <c r="BU53" s="5"/>
      <c r="BV53" s="196"/>
      <c r="BW53" s="4"/>
      <c r="BX53" s="5"/>
      <c r="BY53" s="6"/>
      <c r="BZ53" s="4"/>
      <c r="CA53" s="196"/>
      <c r="CB53" s="6"/>
    </row>
    <row r="54" spans="1:80" ht="14.25" customHeight="1">
      <c r="A54" s="280"/>
      <c r="B54" s="240"/>
      <c r="C54" s="241"/>
      <c r="D54" s="19" t="s">
        <v>34</v>
      </c>
      <c r="E54" s="244" t="s">
        <v>75</v>
      </c>
      <c r="F54" s="245"/>
      <c r="G54" s="245"/>
      <c r="H54" s="245"/>
      <c r="I54" s="13">
        <v>6.49</v>
      </c>
      <c r="J54" s="14"/>
      <c r="K54" s="15">
        <v>6.45</v>
      </c>
      <c r="L54" s="13">
        <v>6.52</v>
      </c>
      <c r="M54" s="14"/>
      <c r="N54" s="15">
        <v>6.5</v>
      </c>
      <c r="O54" s="13">
        <v>6.49</v>
      </c>
      <c r="P54" s="14"/>
      <c r="Q54" s="15">
        <v>6.42</v>
      </c>
      <c r="R54" s="13">
        <v>6.52</v>
      </c>
      <c r="S54" s="14"/>
      <c r="T54" s="15">
        <v>6.49</v>
      </c>
      <c r="U54" s="13">
        <v>6.54</v>
      </c>
      <c r="V54" s="14"/>
      <c r="W54" s="15">
        <v>6.47</v>
      </c>
      <c r="X54" s="13">
        <v>6.5</v>
      </c>
      <c r="Y54" s="14"/>
      <c r="Z54" s="15">
        <v>6.47</v>
      </c>
      <c r="AA54" s="13">
        <v>6.47</v>
      </c>
      <c r="AB54" s="14"/>
      <c r="AC54" s="15">
        <v>6.4</v>
      </c>
      <c r="AD54" s="13">
        <v>6.47</v>
      </c>
      <c r="AE54" s="14"/>
      <c r="AF54" s="15">
        <v>6.42</v>
      </c>
      <c r="AG54" s="13">
        <v>6.42</v>
      </c>
      <c r="AH54" s="14"/>
      <c r="AI54" s="15">
        <v>6.33</v>
      </c>
      <c r="AJ54" s="13">
        <v>6.33</v>
      </c>
      <c r="AK54" s="14"/>
      <c r="AL54" s="15">
        <v>6.28</v>
      </c>
      <c r="AM54" s="13">
        <v>6.31</v>
      </c>
      <c r="AN54" s="14"/>
      <c r="AO54" s="15">
        <v>6.25</v>
      </c>
      <c r="AP54" s="13">
        <v>6.33</v>
      </c>
      <c r="AQ54" s="14"/>
      <c r="AR54" s="15">
        <v>6.26</v>
      </c>
      <c r="AS54" s="13">
        <v>6.33</v>
      </c>
      <c r="AT54" s="14"/>
      <c r="AU54" s="15">
        <v>6.25</v>
      </c>
      <c r="AV54" s="13">
        <v>6.33</v>
      </c>
      <c r="AW54" s="14"/>
      <c r="AX54" s="15">
        <v>6.31</v>
      </c>
      <c r="AY54" s="13">
        <v>6.3</v>
      </c>
      <c r="AZ54" s="14"/>
      <c r="BA54" s="15">
        <v>6.3</v>
      </c>
      <c r="BB54" s="13">
        <v>6.33</v>
      </c>
      <c r="BC54" s="14"/>
      <c r="BD54" s="15">
        <v>6.3</v>
      </c>
      <c r="BE54" s="13">
        <v>6.35</v>
      </c>
      <c r="BF54" s="14"/>
      <c r="BG54" s="15">
        <v>6.28</v>
      </c>
      <c r="BH54" s="13">
        <v>6.38</v>
      </c>
      <c r="BI54" s="14"/>
      <c r="BJ54" s="15">
        <v>6.3</v>
      </c>
      <c r="BK54" s="13">
        <v>6.37</v>
      </c>
      <c r="BL54" s="14"/>
      <c r="BM54" s="15">
        <v>6.25</v>
      </c>
      <c r="BN54" s="13">
        <v>6.38</v>
      </c>
      <c r="BO54" s="14"/>
      <c r="BP54" s="15">
        <v>6.3</v>
      </c>
      <c r="BQ54" s="13">
        <v>6.4</v>
      </c>
      <c r="BR54" s="14"/>
      <c r="BS54" s="15">
        <v>6.33</v>
      </c>
      <c r="BT54" s="13">
        <v>6.42</v>
      </c>
      <c r="BU54" s="14"/>
      <c r="BV54" s="15">
        <v>6.35</v>
      </c>
      <c r="BW54" s="13">
        <v>6.4</v>
      </c>
      <c r="BX54" s="14"/>
      <c r="BY54" s="15">
        <v>6.37</v>
      </c>
      <c r="BZ54" s="13">
        <v>6.5</v>
      </c>
      <c r="CA54" s="14"/>
      <c r="CB54" s="15">
        <v>6.45</v>
      </c>
    </row>
    <row r="55" spans="1:80" ht="14.25" customHeight="1" thickBot="1">
      <c r="A55" s="280"/>
      <c r="B55" s="242"/>
      <c r="C55" s="243"/>
      <c r="D55" s="27" t="s">
        <v>34</v>
      </c>
      <c r="E55" s="246" t="s">
        <v>76</v>
      </c>
      <c r="F55" s="247"/>
      <c r="G55" s="247"/>
      <c r="H55" s="247"/>
      <c r="I55" s="40">
        <v>6.42</v>
      </c>
      <c r="J55" s="41"/>
      <c r="K55" s="42">
        <v>6.49</v>
      </c>
      <c r="L55" s="40">
        <v>6.45</v>
      </c>
      <c r="M55" s="41"/>
      <c r="N55" s="42">
        <v>6.52</v>
      </c>
      <c r="O55" s="40">
        <v>6.37</v>
      </c>
      <c r="P55" s="41"/>
      <c r="Q55" s="42">
        <v>6.47</v>
      </c>
      <c r="R55" s="40">
        <v>6.42</v>
      </c>
      <c r="S55" s="41"/>
      <c r="T55" s="42">
        <v>6.5</v>
      </c>
      <c r="U55" s="40">
        <v>6.44</v>
      </c>
      <c r="V55" s="41"/>
      <c r="W55" s="42">
        <v>6.5</v>
      </c>
      <c r="X55" s="40">
        <v>6.42</v>
      </c>
      <c r="Y55" s="41"/>
      <c r="Z55" s="42">
        <v>6.47</v>
      </c>
      <c r="AA55" s="40">
        <v>6.37</v>
      </c>
      <c r="AB55" s="41"/>
      <c r="AC55" s="42">
        <v>6.42</v>
      </c>
      <c r="AD55" s="40">
        <v>6.38</v>
      </c>
      <c r="AE55" s="41"/>
      <c r="AF55" s="42">
        <v>6.4</v>
      </c>
      <c r="AG55" s="40">
        <v>6.3</v>
      </c>
      <c r="AH55" s="41"/>
      <c r="AI55" s="42">
        <v>6.37</v>
      </c>
      <c r="AJ55" s="40">
        <v>6.23</v>
      </c>
      <c r="AK55" s="41"/>
      <c r="AL55" s="42">
        <v>6.31</v>
      </c>
      <c r="AM55" s="40">
        <v>6.23</v>
      </c>
      <c r="AN55" s="41"/>
      <c r="AO55" s="42">
        <v>6.3</v>
      </c>
      <c r="AP55" s="40">
        <v>6.25</v>
      </c>
      <c r="AQ55" s="41"/>
      <c r="AR55" s="42">
        <v>6.31</v>
      </c>
      <c r="AS55" s="40">
        <v>6.25</v>
      </c>
      <c r="AT55" s="41"/>
      <c r="AU55" s="42">
        <v>6.28</v>
      </c>
      <c r="AV55" s="40">
        <v>6.31</v>
      </c>
      <c r="AW55" s="41"/>
      <c r="AX55" s="42">
        <v>6.33</v>
      </c>
      <c r="AY55" s="40">
        <v>6.09</v>
      </c>
      <c r="AZ55" s="41"/>
      <c r="BA55" s="42">
        <v>6.33</v>
      </c>
      <c r="BB55" s="40">
        <v>6.28</v>
      </c>
      <c r="BC55" s="41"/>
      <c r="BD55" s="42">
        <v>6.33</v>
      </c>
      <c r="BE55" s="40">
        <v>6.25</v>
      </c>
      <c r="BF55" s="41"/>
      <c r="BG55" s="42">
        <v>6.33</v>
      </c>
      <c r="BH55" s="40">
        <v>6.3</v>
      </c>
      <c r="BI55" s="41"/>
      <c r="BJ55" s="42">
        <v>6.37</v>
      </c>
      <c r="BK55" s="40">
        <v>6.31</v>
      </c>
      <c r="BL55" s="41"/>
      <c r="BM55" s="42">
        <v>6.37</v>
      </c>
      <c r="BN55" s="40">
        <v>6.31</v>
      </c>
      <c r="BO55" s="41"/>
      <c r="BP55" s="42">
        <v>6.37</v>
      </c>
      <c r="BQ55" s="40">
        <v>6.28</v>
      </c>
      <c r="BR55" s="41"/>
      <c r="BS55" s="42">
        <v>6.38</v>
      </c>
      <c r="BT55" s="40">
        <v>6.31</v>
      </c>
      <c r="BU55" s="41"/>
      <c r="BV55" s="42">
        <v>6.4</v>
      </c>
      <c r="BW55" s="40">
        <v>6.3</v>
      </c>
      <c r="BX55" s="41"/>
      <c r="BY55" s="42">
        <v>6.4</v>
      </c>
      <c r="BZ55" s="40">
        <v>6.42</v>
      </c>
      <c r="CA55" s="41"/>
      <c r="CB55" s="42">
        <v>6.49</v>
      </c>
    </row>
    <row r="56" spans="1:80" ht="14.25" customHeight="1">
      <c r="A56" s="280"/>
      <c r="B56" s="252" t="s">
        <v>15</v>
      </c>
      <c r="C56" s="253"/>
      <c r="D56" s="254"/>
      <c r="E56" s="205" t="s">
        <v>35</v>
      </c>
      <c r="F56" s="206"/>
      <c r="G56" s="206"/>
      <c r="H56" s="207"/>
      <c r="I56" s="248">
        <v>0.86699999999999999</v>
      </c>
      <c r="J56" s="249"/>
      <c r="K56" s="250"/>
      <c r="L56" s="248">
        <v>0.86699999999999999</v>
      </c>
      <c r="M56" s="249"/>
      <c r="N56" s="250"/>
      <c r="O56" s="248">
        <v>0.86699999999999999</v>
      </c>
      <c r="P56" s="249"/>
      <c r="Q56" s="250"/>
      <c r="R56" s="248">
        <v>0.86799999999999999</v>
      </c>
      <c r="S56" s="249"/>
      <c r="T56" s="250"/>
      <c r="U56" s="248">
        <v>0.86499999999999999</v>
      </c>
      <c r="V56" s="249"/>
      <c r="W56" s="250"/>
      <c r="X56" s="248">
        <v>0.86599999999999999</v>
      </c>
      <c r="Y56" s="249"/>
      <c r="Z56" s="250"/>
      <c r="AA56" s="248">
        <v>0.86699999999999999</v>
      </c>
      <c r="AB56" s="249"/>
      <c r="AC56" s="250"/>
      <c r="AD56" s="248">
        <v>0.876</v>
      </c>
      <c r="AE56" s="249"/>
      <c r="AF56" s="250"/>
      <c r="AG56" s="248">
        <v>0.874</v>
      </c>
      <c r="AH56" s="249"/>
      <c r="AI56" s="250"/>
      <c r="AJ56" s="248">
        <v>0.878</v>
      </c>
      <c r="AK56" s="249"/>
      <c r="AL56" s="250"/>
      <c r="AM56" s="248">
        <v>0.877</v>
      </c>
      <c r="AN56" s="249"/>
      <c r="AO56" s="250"/>
      <c r="AP56" s="248">
        <v>0.88200000000000001</v>
      </c>
      <c r="AQ56" s="249"/>
      <c r="AR56" s="250"/>
      <c r="AS56" s="248">
        <v>0.88200000000000001</v>
      </c>
      <c r="AT56" s="249"/>
      <c r="AU56" s="250"/>
      <c r="AV56" s="248">
        <v>0.879</v>
      </c>
      <c r="AW56" s="249"/>
      <c r="AX56" s="250"/>
      <c r="AY56" s="248">
        <v>0.88</v>
      </c>
      <c r="AZ56" s="249"/>
      <c r="BA56" s="250"/>
      <c r="BB56" s="248">
        <v>0.88100000000000001</v>
      </c>
      <c r="BC56" s="249"/>
      <c r="BD56" s="250"/>
      <c r="BE56" s="248">
        <v>0.88200000000000001</v>
      </c>
      <c r="BF56" s="249"/>
      <c r="BG56" s="250"/>
      <c r="BH56" s="248">
        <v>0.875</v>
      </c>
      <c r="BI56" s="249"/>
      <c r="BJ56" s="250"/>
      <c r="BK56" s="248">
        <v>0.876</v>
      </c>
      <c r="BL56" s="249"/>
      <c r="BM56" s="250"/>
      <c r="BN56" s="248">
        <v>0.878</v>
      </c>
      <c r="BO56" s="249"/>
      <c r="BP56" s="250"/>
      <c r="BQ56" s="248">
        <v>0.88100000000000001</v>
      </c>
      <c r="BR56" s="249"/>
      <c r="BS56" s="250"/>
      <c r="BT56" s="248">
        <v>0.874</v>
      </c>
      <c r="BU56" s="249"/>
      <c r="BV56" s="250"/>
      <c r="BW56" s="248">
        <v>0.876</v>
      </c>
      <c r="BX56" s="249"/>
      <c r="BY56" s="250"/>
      <c r="BZ56" s="248">
        <v>0.874</v>
      </c>
      <c r="CA56" s="249"/>
      <c r="CB56" s="250"/>
    </row>
    <row r="57" spans="1:80" ht="14.25" customHeight="1">
      <c r="A57" s="280"/>
      <c r="B57" s="255"/>
      <c r="C57" s="256"/>
      <c r="D57" s="257"/>
      <c r="E57" s="208" t="s">
        <v>36</v>
      </c>
      <c r="F57" s="209"/>
      <c r="G57" s="209"/>
      <c r="H57" s="210"/>
      <c r="I57" s="264">
        <v>0.78300000000000003</v>
      </c>
      <c r="J57" s="265"/>
      <c r="K57" s="266"/>
      <c r="L57" s="264">
        <v>0.77400000000000002</v>
      </c>
      <c r="M57" s="265"/>
      <c r="N57" s="266"/>
      <c r="O57" s="264">
        <v>0.77400000000000002</v>
      </c>
      <c r="P57" s="265"/>
      <c r="Q57" s="266"/>
      <c r="R57" s="264">
        <v>0.77600000000000002</v>
      </c>
      <c r="S57" s="265"/>
      <c r="T57" s="266"/>
      <c r="U57" s="264">
        <v>0.77700000000000002</v>
      </c>
      <c r="V57" s="265"/>
      <c r="W57" s="266"/>
      <c r="X57" s="264">
        <v>0.78</v>
      </c>
      <c r="Y57" s="265"/>
      <c r="Z57" s="266"/>
      <c r="AA57" s="264">
        <v>0.79100000000000004</v>
      </c>
      <c r="AB57" s="265"/>
      <c r="AC57" s="266"/>
      <c r="AD57" s="264">
        <v>0.78600000000000003</v>
      </c>
      <c r="AE57" s="265"/>
      <c r="AF57" s="266"/>
      <c r="AG57" s="264">
        <v>0.79</v>
      </c>
      <c r="AH57" s="265"/>
      <c r="AI57" s="266"/>
      <c r="AJ57" s="264">
        <v>0.79300000000000004</v>
      </c>
      <c r="AK57" s="265"/>
      <c r="AL57" s="266"/>
      <c r="AM57" s="264">
        <v>0.83299999999999996</v>
      </c>
      <c r="AN57" s="265"/>
      <c r="AO57" s="266"/>
      <c r="AP57" s="264">
        <v>0.83199999999999996</v>
      </c>
      <c r="AQ57" s="265"/>
      <c r="AR57" s="266"/>
      <c r="AS57" s="264">
        <v>0.80400000000000005</v>
      </c>
      <c r="AT57" s="265"/>
      <c r="AU57" s="266"/>
      <c r="AV57" s="264">
        <v>0.8</v>
      </c>
      <c r="AW57" s="265"/>
      <c r="AX57" s="266"/>
      <c r="AY57" s="264">
        <v>0.80400000000000005</v>
      </c>
      <c r="AZ57" s="265"/>
      <c r="BA57" s="266"/>
      <c r="BB57" s="264">
        <v>0.80500000000000005</v>
      </c>
      <c r="BC57" s="265"/>
      <c r="BD57" s="266"/>
      <c r="BE57" s="264">
        <v>0.80800000000000005</v>
      </c>
      <c r="BF57" s="265"/>
      <c r="BG57" s="266"/>
      <c r="BH57" s="264">
        <v>0.8</v>
      </c>
      <c r="BI57" s="265"/>
      <c r="BJ57" s="266"/>
      <c r="BK57" s="264">
        <v>0.82299999999999995</v>
      </c>
      <c r="BL57" s="265"/>
      <c r="BM57" s="266"/>
      <c r="BN57" s="264">
        <v>0.84699999999999998</v>
      </c>
      <c r="BO57" s="265"/>
      <c r="BP57" s="266"/>
      <c r="BQ57" s="264">
        <v>0.84899999999999998</v>
      </c>
      <c r="BR57" s="265"/>
      <c r="BS57" s="266"/>
      <c r="BT57" s="264">
        <v>0.84599999999999997</v>
      </c>
      <c r="BU57" s="265"/>
      <c r="BV57" s="266"/>
      <c r="BW57" s="264">
        <v>0.84</v>
      </c>
      <c r="BX57" s="265"/>
      <c r="BY57" s="266"/>
      <c r="BZ57" s="264">
        <v>0.82399999999999995</v>
      </c>
      <c r="CA57" s="265"/>
      <c r="CB57" s="266"/>
    </row>
    <row r="58" spans="1:80" ht="14.25" customHeight="1">
      <c r="A58" s="280"/>
      <c r="B58" s="255"/>
      <c r="C58" s="256"/>
      <c r="D58" s="257"/>
      <c r="E58" s="208" t="s">
        <v>38</v>
      </c>
      <c r="F58" s="209"/>
      <c r="G58" s="209"/>
      <c r="H58" s="210"/>
      <c r="I58" s="264">
        <v>0.752</v>
      </c>
      <c r="J58" s="265"/>
      <c r="K58" s="266"/>
      <c r="L58" s="264">
        <v>0.73799999999999999</v>
      </c>
      <c r="M58" s="265"/>
      <c r="N58" s="266"/>
      <c r="O58" s="264">
        <v>0.76100000000000001</v>
      </c>
      <c r="P58" s="265"/>
      <c r="Q58" s="266"/>
      <c r="R58" s="264">
        <v>0.75700000000000001</v>
      </c>
      <c r="S58" s="265"/>
      <c r="T58" s="266"/>
      <c r="U58" s="264">
        <v>0.73699999999999999</v>
      </c>
      <c r="V58" s="265"/>
      <c r="W58" s="266"/>
      <c r="X58" s="264">
        <v>0.751</v>
      </c>
      <c r="Y58" s="265"/>
      <c r="Z58" s="266"/>
      <c r="AA58" s="264">
        <v>0.76</v>
      </c>
      <c r="AB58" s="265"/>
      <c r="AC58" s="266"/>
      <c r="AD58" s="264">
        <v>0.77</v>
      </c>
      <c r="AE58" s="265"/>
      <c r="AF58" s="266"/>
      <c r="AG58" s="264">
        <v>0.76300000000000001</v>
      </c>
      <c r="AH58" s="265"/>
      <c r="AI58" s="266"/>
      <c r="AJ58" s="264">
        <v>0.76900000000000002</v>
      </c>
      <c r="AK58" s="265"/>
      <c r="AL58" s="266"/>
      <c r="AM58" s="264">
        <v>0.77100000000000002</v>
      </c>
      <c r="AN58" s="265"/>
      <c r="AO58" s="266"/>
      <c r="AP58" s="264">
        <v>0.77700000000000002</v>
      </c>
      <c r="AQ58" s="265"/>
      <c r="AR58" s="266"/>
      <c r="AS58" s="264">
        <v>0.76600000000000001</v>
      </c>
      <c r="AT58" s="265"/>
      <c r="AU58" s="266"/>
      <c r="AV58" s="264">
        <v>0.76700000000000002</v>
      </c>
      <c r="AW58" s="265"/>
      <c r="AX58" s="266"/>
      <c r="AY58" s="264">
        <v>0.77300000000000002</v>
      </c>
      <c r="AZ58" s="265"/>
      <c r="BA58" s="266"/>
      <c r="BB58" s="264">
        <v>0.76900000000000002</v>
      </c>
      <c r="BC58" s="265"/>
      <c r="BD58" s="266"/>
      <c r="BE58" s="264">
        <v>0.78500000000000003</v>
      </c>
      <c r="BF58" s="265"/>
      <c r="BG58" s="266"/>
      <c r="BH58" s="264">
        <v>0.78800000000000003</v>
      </c>
      <c r="BI58" s="265"/>
      <c r="BJ58" s="266"/>
      <c r="BK58" s="264">
        <v>0.78400000000000003</v>
      </c>
      <c r="BL58" s="265"/>
      <c r="BM58" s="266"/>
      <c r="BN58" s="264">
        <v>0.77700000000000002</v>
      </c>
      <c r="BO58" s="265"/>
      <c r="BP58" s="266"/>
      <c r="BQ58" s="264">
        <v>0.77600000000000002</v>
      </c>
      <c r="BR58" s="265"/>
      <c r="BS58" s="266"/>
      <c r="BT58" s="264">
        <v>0.76100000000000001</v>
      </c>
      <c r="BU58" s="265"/>
      <c r="BV58" s="266"/>
      <c r="BW58" s="264">
        <v>0.77600000000000002</v>
      </c>
      <c r="BX58" s="265"/>
      <c r="BY58" s="266"/>
      <c r="BZ58" s="264">
        <v>0.78500000000000003</v>
      </c>
      <c r="CA58" s="265"/>
      <c r="CB58" s="266"/>
    </row>
    <row r="59" spans="1:80" ht="14.25" customHeight="1" thickBot="1">
      <c r="A59" s="280"/>
      <c r="B59" s="258"/>
      <c r="C59" s="259"/>
      <c r="D59" s="260"/>
      <c r="E59" s="211" t="s">
        <v>37</v>
      </c>
      <c r="F59" s="212"/>
      <c r="G59" s="212"/>
      <c r="H59" s="213"/>
      <c r="I59" s="267">
        <v>0.84699999999999998</v>
      </c>
      <c r="J59" s="268"/>
      <c r="K59" s="269"/>
      <c r="L59" s="267">
        <v>0.84399999999999997</v>
      </c>
      <c r="M59" s="268"/>
      <c r="N59" s="269"/>
      <c r="O59" s="267">
        <v>0.84699999999999998</v>
      </c>
      <c r="P59" s="268"/>
      <c r="Q59" s="269"/>
      <c r="R59" s="267">
        <v>0.84599999999999997</v>
      </c>
      <c r="S59" s="268"/>
      <c r="T59" s="269"/>
      <c r="U59" s="267">
        <v>0.84299999999999997</v>
      </c>
      <c r="V59" s="268"/>
      <c r="W59" s="269"/>
      <c r="X59" s="267">
        <v>0.84499999999999997</v>
      </c>
      <c r="Y59" s="268"/>
      <c r="Z59" s="269"/>
      <c r="AA59" s="267">
        <v>0.84199999999999997</v>
      </c>
      <c r="AB59" s="268"/>
      <c r="AC59" s="269"/>
      <c r="AD59" s="267">
        <v>0.84399999999999997</v>
      </c>
      <c r="AE59" s="268"/>
      <c r="AF59" s="269"/>
      <c r="AG59" s="267">
        <v>0.84399999999999997</v>
      </c>
      <c r="AH59" s="268"/>
      <c r="AI59" s="269"/>
      <c r="AJ59" s="267">
        <v>0.84399999999999997</v>
      </c>
      <c r="AK59" s="268"/>
      <c r="AL59" s="269"/>
      <c r="AM59" s="267">
        <v>0.84799999999999998</v>
      </c>
      <c r="AN59" s="268"/>
      <c r="AO59" s="269"/>
      <c r="AP59" s="267">
        <v>0.85</v>
      </c>
      <c r="AQ59" s="268"/>
      <c r="AR59" s="269"/>
      <c r="AS59" s="267">
        <v>0.84799999999999998</v>
      </c>
      <c r="AT59" s="268"/>
      <c r="AU59" s="269"/>
      <c r="AV59" s="267">
        <v>0.85</v>
      </c>
      <c r="AW59" s="268"/>
      <c r="AX59" s="269"/>
      <c r="AY59" s="267">
        <v>0.85299999999999998</v>
      </c>
      <c r="AZ59" s="268"/>
      <c r="BA59" s="269"/>
      <c r="BB59" s="267">
        <v>0.85299999999999998</v>
      </c>
      <c r="BC59" s="268"/>
      <c r="BD59" s="269"/>
      <c r="BE59" s="267">
        <v>0.86199999999999999</v>
      </c>
      <c r="BF59" s="268"/>
      <c r="BG59" s="269"/>
      <c r="BH59" s="267">
        <v>0.85699999999999998</v>
      </c>
      <c r="BI59" s="268"/>
      <c r="BJ59" s="269"/>
      <c r="BK59" s="267">
        <v>0.85599999999999998</v>
      </c>
      <c r="BL59" s="268"/>
      <c r="BM59" s="269"/>
      <c r="BN59" s="267">
        <v>0.85799999999999998</v>
      </c>
      <c r="BO59" s="268"/>
      <c r="BP59" s="269"/>
      <c r="BQ59" s="267">
        <v>0.86199999999999999</v>
      </c>
      <c r="BR59" s="268"/>
      <c r="BS59" s="269"/>
      <c r="BT59" s="267">
        <v>0.85799999999999998</v>
      </c>
      <c r="BU59" s="268"/>
      <c r="BV59" s="269"/>
      <c r="BW59" s="267">
        <v>0.85499999999999998</v>
      </c>
      <c r="BX59" s="268"/>
      <c r="BY59" s="269"/>
      <c r="BZ59" s="267">
        <v>0.85599999999999998</v>
      </c>
      <c r="CA59" s="268"/>
      <c r="CB59" s="269"/>
    </row>
    <row r="60" spans="1:80" ht="14.25" customHeight="1">
      <c r="A60" s="280"/>
      <c r="B60" s="227" t="s">
        <v>14</v>
      </c>
      <c r="C60" s="228"/>
      <c r="D60" s="228"/>
      <c r="E60" s="261" t="s">
        <v>23</v>
      </c>
      <c r="F60" s="262"/>
      <c r="G60" s="262"/>
      <c r="H60" s="263"/>
      <c r="I60" s="34">
        <f>((J9*J9+K9*K9)/($C$8*$C$8))*$D$65</f>
        <v>1.17926991190125E-2</v>
      </c>
      <c r="J60" s="45" t="s">
        <v>12</v>
      </c>
      <c r="K60" s="12">
        <f>($C$65/100)*((J9*J9+K9*K9)/$C$8)</f>
        <v>0.26185734772199998</v>
      </c>
      <c r="L60" s="11">
        <f>((M9*M9+N9*N9)/($C$8*$C$8))*$D$65</f>
        <v>1.2040386264562499E-2</v>
      </c>
      <c r="M60" s="45" t="s">
        <v>12</v>
      </c>
      <c r="N60" s="12">
        <f>($C$65/100)*((M9*M9+N9*N9)/$C$8)</f>
        <v>0.26735725052999998</v>
      </c>
      <c r="O60" s="11">
        <f>((P9*P9+Q9*Q9)/($C$8*$C$8))*$D$65</f>
        <v>1.2298709453062499E-2</v>
      </c>
      <c r="P60" s="45" t="s">
        <v>12</v>
      </c>
      <c r="Q60" s="12">
        <f>($C$65/100)*((P9*P9+Q9*Q9)/$C$8)</f>
        <v>0.27309332709</v>
      </c>
      <c r="R60" s="11">
        <f>((S9*S9+T9*T9)/($C$8*$C$8))*$D$65</f>
        <v>1.2160917677024999E-2</v>
      </c>
      <c r="S60" s="45" t="s">
        <v>12</v>
      </c>
      <c r="T60" s="12">
        <f>($C$65/100)*((S9*S9+T9*T9)/$C$8)</f>
        <v>0.27003365528399997</v>
      </c>
      <c r="U60" s="34">
        <f>((V9*V9+W9*W9)/($C$8*$C$8))*$D$65</f>
        <v>1.1925743324625E-2</v>
      </c>
      <c r="V60" s="45" t="s">
        <v>12</v>
      </c>
      <c r="W60" s="12">
        <f>($C$65/100)*((V9*V9+W9*W9)/$C$8)</f>
        <v>0.26481159954</v>
      </c>
      <c r="X60" s="11">
        <f>((Y9*Y9+Z9*Z9)/($C$8*$C$8))*$D$65</f>
        <v>1.2359562909524998E-2</v>
      </c>
      <c r="Y60" s="45" t="s">
        <v>12</v>
      </c>
      <c r="Z60" s="12">
        <f>($C$65/100)*((Y9*Y9+Z9*Z9)/$C$8)</f>
        <v>0.274444580484</v>
      </c>
      <c r="AA60" s="11">
        <f>((AB9*AB9+AC9*AC9)/($C$8*$C$8))*$D$65</f>
        <v>1.2066174702562498E-2</v>
      </c>
      <c r="AB60" s="45" t="s">
        <v>12</v>
      </c>
      <c r="AC60" s="12">
        <f>($C$65/100)*((AB9*AB9+AC9*AC9)/$C$8)</f>
        <v>0.26792988380999999</v>
      </c>
      <c r="AD60" s="11">
        <f>((AE9*AE9+AF9*AF9)/($C$8*$C$8))*$D$65</f>
        <v>1.2852230089724997E-2</v>
      </c>
      <c r="AE60" s="45" t="s">
        <v>12</v>
      </c>
      <c r="AF60" s="12">
        <f>($C$65/100)*((AE9*AE9+AF9*AF9)/$C$8)</f>
        <v>0.28538427459599996</v>
      </c>
      <c r="AG60" s="34">
        <f>((AH9*AH9+AI9*AI9)/($C$8*$C$8))*$D$65</f>
        <v>1.2980414491199998E-2</v>
      </c>
      <c r="AH60" s="45" t="s">
        <v>12</v>
      </c>
      <c r="AI60" s="12">
        <f>($C$65/100)*((AH9*AH9+AI9*AI9)/$C$8)</f>
        <v>0.28823061427199997</v>
      </c>
      <c r="AJ60" s="11">
        <f>((AK9*AK9+AL9*AL9)/($C$8*$C$8))*$D$65</f>
        <v>1.3471286775862503E-2</v>
      </c>
      <c r="AK60" s="45" t="s">
        <v>12</v>
      </c>
      <c r="AL60" s="12">
        <f>($C$65/100)*((AK9*AK9+AL9*AL9)/$C$8)</f>
        <v>0.29913045265800009</v>
      </c>
      <c r="AM60" s="11">
        <f>((AN9*AN9+AO9*AO9)/($C$8*$C$8))*$D$65</f>
        <v>1.1600223365249998E-2</v>
      </c>
      <c r="AN60" s="45" t="s">
        <v>12</v>
      </c>
      <c r="AO60" s="12">
        <f>($C$65/100)*((AN9*AN9+AO9*AO9)/$C$8)</f>
        <v>0.25758341604000001</v>
      </c>
      <c r="AP60" s="11">
        <f>((AQ9*AQ9+AR9*AR9)/($C$8*$C$8))*$D$65</f>
        <v>1.2560143962600001E-2</v>
      </c>
      <c r="AQ60" s="45" t="s">
        <v>12</v>
      </c>
      <c r="AR60" s="12">
        <f>($C$65/100)*((AQ9*AQ9+AR9*AR9)/$C$8)</f>
        <v>0.27889849065600003</v>
      </c>
      <c r="AS60" s="34">
        <f>((AT9*AT9+AU9*AU9)/($C$8*$C$8))*$D$65</f>
        <v>1.3297923663862499E-2</v>
      </c>
      <c r="AT60" s="45" t="s">
        <v>12</v>
      </c>
      <c r="AU60" s="12">
        <f>($C$65/100)*((AT9*AT9+AU9*AU9)/$C$8)</f>
        <v>0.29528091793799999</v>
      </c>
      <c r="AV60" s="11">
        <f>((AW9*AW9+AX9*AX9)/($C$8*$C$8))*$D$65</f>
        <v>1.2697735743224997E-2</v>
      </c>
      <c r="AW60" s="45" t="s">
        <v>12</v>
      </c>
      <c r="AX60" s="12">
        <f>($C$65/100)*((AW9*AW9+AX9*AX9)/$C$8)</f>
        <v>0.28195372155599996</v>
      </c>
      <c r="AY60" s="11">
        <f>((AZ9*AZ9+BA9*BA9)/($C$8*$C$8))*$D$65</f>
        <v>1.2918469920524995E-2</v>
      </c>
      <c r="AZ60" s="45" t="s">
        <v>12</v>
      </c>
      <c r="BA60" s="12">
        <f>($C$65/100)*((AZ9*AZ9+BA9*BA9)/$C$8)</f>
        <v>0.28685513264399992</v>
      </c>
      <c r="BB60" s="11">
        <f>((BC9*BC9+BD9*BD9)/($C$8*$C$8))*$D$65</f>
        <v>1.2067318136249998E-2</v>
      </c>
      <c r="BC60" s="45" t="s">
        <v>12</v>
      </c>
      <c r="BD60" s="12">
        <f>($C$65/100)*((BC9*BC9+BD9*BD9)/$C$8)</f>
        <v>0.26795527379999995</v>
      </c>
      <c r="BE60" s="34">
        <f>((BF9*BF9+BG9*BG9)/($C$8*$C$8))*$D$65</f>
        <v>1.2065345185725E-2</v>
      </c>
      <c r="BF60" s="45" t="s">
        <v>12</v>
      </c>
      <c r="BG60" s="12">
        <f>($C$65/100)*((BF9*BF9+BG9*BG9)/$C$8)</f>
        <v>0.26791146435600005</v>
      </c>
      <c r="BH60" s="11">
        <f>((BI9*BI9+BJ9*BJ9)/($C$8*$C$8))*$D$65</f>
        <v>1.1554115562112501E-2</v>
      </c>
      <c r="BI60" s="45" t="s">
        <v>12</v>
      </c>
      <c r="BJ60" s="12">
        <f>($C$65/100)*((BI9*BI9+BJ9*BJ9)/$C$8)</f>
        <v>0.25655959045800003</v>
      </c>
      <c r="BK60" s="11">
        <f>((BL9*BL9+BM9*BM9)/($C$8*$C$8))*$D$65</f>
        <v>1.1124667184962498E-2</v>
      </c>
      <c r="BL60" s="45" t="s">
        <v>12</v>
      </c>
      <c r="BM60" s="12">
        <f>($C$65/100)*((BL9*BL9+BM9*BM9)/$C$8)</f>
        <v>0.24702367235399997</v>
      </c>
      <c r="BN60" s="11">
        <f>((BO9*BO9+BP9*BP9)/($C$8*$C$8))*$D$65</f>
        <v>1.0498048107828124E-2</v>
      </c>
      <c r="BO60" s="45" t="s">
        <v>12</v>
      </c>
      <c r="BP60" s="12">
        <f>($C$65/100)*((BO9*BO9+BP9*BP9)/$C$8)</f>
        <v>0.2331095711025</v>
      </c>
      <c r="BQ60" s="34">
        <f>((BR9*BR9+BS9*BS9)/($C$8*$C$8))*$D$65</f>
        <v>1.0764307518412498E-2</v>
      </c>
      <c r="BR60" s="45" t="s">
        <v>12</v>
      </c>
      <c r="BS60" s="12">
        <f>($C$65/100)*((BR9*BR9+BS9*BS9)/$C$8)</f>
        <v>0.23902187178599996</v>
      </c>
      <c r="BT60" s="11">
        <f>((BU9*BU9+BV9*BV9)/($C$8*$C$8))*$D$65</f>
        <v>1.0589685363562501E-2</v>
      </c>
      <c r="BU60" s="45" t="s">
        <v>12</v>
      </c>
      <c r="BV60" s="12">
        <f>($C$65/100)*((BU9*BU9+BV9*BV9)/$C$8)</f>
        <v>0.23514437997000004</v>
      </c>
      <c r="BW60" s="11">
        <f>((BX9*BX9+BY9*BY9)/($C$8*$C$8))*$D$65</f>
        <v>1.1335761920924999E-2</v>
      </c>
      <c r="BX60" s="45" t="s">
        <v>12</v>
      </c>
      <c r="BY60" s="12">
        <f>($C$65/100)*((BX9*BX9+BY9*BY9)/$C$8)</f>
        <v>0.25171103926799998</v>
      </c>
      <c r="BZ60" s="11">
        <f>((CA9*CA9+CB9*CB9)/($C$8*$C$8))*$D$65</f>
        <v>1.1614560589124998E-2</v>
      </c>
      <c r="CA60" s="45" t="s">
        <v>12</v>
      </c>
      <c r="CB60" s="12">
        <f>($C$65/100)*((CA9*CA9+CB9*CB9)/$C$8)</f>
        <v>0.25790177465999997</v>
      </c>
    </row>
    <row r="61" spans="1:80" ht="14.25" customHeight="1">
      <c r="A61" s="280"/>
      <c r="B61" s="240"/>
      <c r="C61" s="251"/>
      <c r="D61" s="251"/>
      <c r="E61" s="214" t="s">
        <v>23</v>
      </c>
      <c r="F61" s="215"/>
      <c r="G61" s="215"/>
      <c r="H61" s="216"/>
      <c r="I61" s="91">
        <f>((J14*J14+K14*K14)/($C$13*$C$13))*$D$66</f>
        <v>6.6413739036375007E-3</v>
      </c>
      <c r="J61" s="46" t="s">
        <v>12</v>
      </c>
      <c r="K61" s="21">
        <f>($C$66/100)*((J14*J14+K14*K14)/$C$13)</f>
        <v>0.14797155416400001</v>
      </c>
      <c r="L61" s="20">
        <f>((M14*M14+N14*N14)/($C$13*$C$13))*$D$66</f>
        <v>6.6394843161187503E-3</v>
      </c>
      <c r="M61" s="46" t="s">
        <v>12</v>
      </c>
      <c r="N61" s="21">
        <f>($C$66/100)*((M14*M14+N14*N14)/$C$13)</f>
        <v>0.14792945365799998</v>
      </c>
      <c r="O61" s="20">
        <f>((P14*P14+Q14*Q14)/($C$13*$C$13))*$D$66</f>
        <v>6.6858394809375006E-3</v>
      </c>
      <c r="P61" s="46" t="s">
        <v>12</v>
      </c>
      <c r="Q61" s="21">
        <f>($C$66/100)*((P14*P14+Q14*Q14)/$C$13)</f>
        <v>0.14896225890000001</v>
      </c>
      <c r="R61" s="20">
        <f>((S14*S14+T14*T14)/($C$13*$C$13))*$D$66</f>
        <v>6.7027734438749997E-3</v>
      </c>
      <c r="S61" s="46" t="s">
        <v>12</v>
      </c>
      <c r="T61" s="21">
        <f>($C$66/100)*((S14*S14+T14*T14)/$C$13)</f>
        <v>0.14933955203999996</v>
      </c>
      <c r="U61" s="91">
        <f>((V14*V14+W14*W14)/($C$13*$C$13))*$D$66</f>
        <v>6.569444048793751E-3</v>
      </c>
      <c r="V61" s="46" t="s">
        <v>12</v>
      </c>
      <c r="W61" s="21">
        <f>($C$66/100)*((V14*V14+W14*W14)/$C$13)</f>
        <v>0.14636893811400001</v>
      </c>
      <c r="X61" s="20">
        <f>((Y14*Y14+Z14*Z14)/($C$13*$C$13))*$D$66</f>
        <v>6.5764371021187502E-3</v>
      </c>
      <c r="Y61" s="46" t="s">
        <v>12</v>
      </c>
      <c r="Z61" s="21">
        <f>($C$66/100)*((Y14*Y14+Z14*Z14)/$C$13)</f>
        <v>0.14652474517799999</v>
      </c>
      <c r="AA61" s="20">
        <f>((AB14*AB14+AC14*AC14)/($C$13*$C$13))*$D$66</f>
        <v>6.6612781684687507E-3</v>
      </c>
      <c r="AB61" s="46" t="s">
        <v>12</v>
      </c>
      <c r="AC61" s="21">
        <f>($C$66/100)*((AB14*AB14+AC14*AC14)/$C$13)</f>
        <v>0.14841502641000001</v>
      </c>
      <c r="AD61" s="20">
        <f>((AE14*AE14+AF14*AF14)/($C$13*$C$13))*$D$66</f>
        <v>7.2327000750187498E-3</v>
      </c>
      <c r="AE61" s="46" t="s">
        <v>12</v>
      </c>
      <c r="AF61" s="21">
        <f>($C$66/100)*((AE14*AE14+AF14*AF14)/$C$13)</f>
        <v>0.16114645650599996</v>
      </c>
      <c r="AG61" s="91">
        <f>((AH14*AH14+AI14*AI14)/($C$13*$C$13))*$D$66</f>
        <v>7.5155911950937505E-3</v>
      </c>
      <c r="AH61" s="46" t="s">
        <v>12</v>
      </c>
      <c r="AI61" s="21">
        <f>($C$66/100)*((AH14*AH14+AI14*AI14)/$C$13)</f>
        <v>0.16744934492999999</v>
      </c>
      <c r="AJ61" s="20">
        <f>((AK14*AK14+AL14*AL14)/($C$13*$C$13))*$D$66</f>
        <v>7.7686945017187495E-3</v>
      </c>
      <c r="AK61" s="46" t="s">
        <v>12</v>
      </c>
      <c r="AL61" s="21">
        <f>($C$66/100)*((AK14*AK14+AL14*AL14)/$C$13)</f>
        <v>0.17308855304999998</v>
      </c>
      <c r="AM61" s="20">
        <f>((AN14*AN14+AO14*AO14)/($C$13*$C$13))*$D$66</f>
        <v>7.755139849500001E-3</v>
      </c>
      <c r="AN61" s="46" t="s">
        <v>12</v>
      </c>
      <c r="AO61" s="21">
        <f>($C$66/100)*((AN14*AN14+AO14*AO14)/$C$13)</f>
        <v>0.17278655184000002</v>
      </c>
      <c r="AP61" s="20">
        <f>((AQ14*AQ14+AR14*AR14)/($C$13*$C$13))*$D$66</f>
        <v>8.0414543401875031E-3</v>
      </c>
      <c r="AQ61" s="46" t="s">
        <v>12</v>
      </c>
      <c r="AR61" s="21">
        <f>($C$66/100)*((AQ14*AQ14+AR14*AR14)/$C$13)</f>
        <v>0.17916571386000002</v>
      </c>
      <c r="AS61" s="91">
        <f>((AT14*AT14+AU14*AU14)/($C$13*$C$13))*$D$66</f>
        <v>7.9619993880187499E-3</v>
      </c>
      <c r="AT61" s="46" t="s">
        <v>12</v>
      </c>
      <c r="AU61" s="21">
        <f>($C$66/100)*((AT14*AT14+AU14*AU14)/$C$13)</f>
        <v>0.17739543666599997</v>
      </c>
      <c r="AV61" s="20">
        <f>((AW14*AW14+AX14*AX14)/($C$13*$C$13))*$D$66</f>
        <v>8.0397210405937503E-3</v>
      </c>
      <c r="AW61" s="46" t="s">
        <v>12</v>
      </c>
      <c r="AX61" s="21">
        <f>($C$66/100)*((AW14*AW14+AX14*AX14)/$C$13)</f>
        <v>0.17912709548999997</v>
      </c>
      <c r="AY61" s="20">
        <f>((AZ14*AZ14+BA14*BA14)/($C$13*$C$13))*$D$66</f>
        <v>5.9241385968924381E-3</v>
      </c>
      <c r="AZ61" s="46" t="s">
        <v>12</v>
      </c>
      <c r="BA61" s="21">
        <f>($C$66/100)*((AZ14*AZ14+BA14*BA14)/$C$13)</f>
        <v>0.13199136323058</v>
      </c>
      <c r="BB61" s="20">
        <f>((BC14*BC14+BD14*BD14)/($C$13*$C$13))*$D$66</f>
        <v>5.7001413142710013E-3</v>
      </c>
      <c r="BC61" s="46" t="s">
        <v>12</v>
      </c>
      <c r="BD61" s="21">
        <f>($C$66/100)*((BC14*BC14+BD14*BD14)/$C$13)</f>
        <v>0.12700064496672001</v>
      </c>
      <c r="BE61" s="91">
        <f>((BF14*BF14+BG14*BG14)/($C$13*$C$13))*$D$66</f>
        <v>7.4030140099687501E-3</v>
      </c>
      <c r="BF61" s="46" t="s">
        <v>12</v>
      </c>
      <c r="BG61" s="21">
        <f>($C$66/100)*((BF14*BF14+BG14*BG14)/$C$13)</f>
        <v>0.16494109568999998</v>
      </c>
      <c r="BH61" s="20">
        <f>((BI14*BI14+BJ14*BJ14)/($C$13*$C$13))*$D$66</f>
        <v>7.2496223994937487E-3</v>
      </c>
      <c r="BI61" s="46" t="s">
        <v>12</v>
      </c>
      <c r="BJ61" s="21">
        <f>($C$66/100)*((BI14*BI14+BJ14*BJ14)/$C$13)</f>
        <v>0.16152349033799995</v>
      </c>
      <c r="BK61" s="20">
        <f>((BL14*BL14+BM14*BM14)/($C$13*$C$13))*$D$66</f>
        <v>7.1258323870687489E-3</v>
      </c>
      <c r="BL61" s="46" t="s">
        <v>12</v>
      </c>
      <c r="BM61" s="21">
        <f>($C$66/100)*((BL14*BL14+BM14*BM14)/$C$13)</f>
        <v>0.15876541636199998</v>
      </c>
      <c r="BN61" s="20">
        <f>((BO14*BO14+BP14*BP14)/($C$13*$C$13))*$D$66</f>
        <v>6.8139490255875006E-3</v>
      </c>
      <c r="BO61" s="46" t="s">
        <v>12</v>
      </c>
      <c r="BP61" s="21">
        <f>($C$66/100)*((BO14*BO14+BP14*BP14)/$C$13)</f>
        <v>0.15181657318799999</v>
      </c>
      <c r="BQ61" s="91">
        <f>((BR14*BR14+BS14*BS14)/($C$13*$C$13))*$D$66</f>
        <v>6.7716315759375019E-3</v>
      </c>
      <c r="BR61" s="46" t="s">
        <v>12</v>
      </c>
      <c r="BS61" s="21">
        <f>($C$66/100)*((BR14*BR14+BS14*BS14)/$C$13)</f>
        <v>0.15087372930000001</v>
      </c>
      <c r="BT61" s="20">
        <f>((BU14*BU14+BV14*BV14)/($C$13*$C$13))*$D$66</f>
        <v>6.6234631411687499E-3</v>
      </c>
      <c r="BU61" s="46" t="s">
        <v>12</v>
      </c>
      <c r="BV61" s="21">
        <f>($C$66/100)*((BU14*BU14+BV14*BV14)/$C$13)</f>
        <v>0.14757249767399999</v>
      </c>
      <c r="BW61" s="20">
        <f>((BX14*BX14+BY14*BY14)/($C$13*$C$13))*$D$66</f>
        <v>6.8994817491375001E-3</v>
      </c>
      <c r="BX61" s="46" t="s">
        <v>12</v>
      </c>
      <c r="BY61" s="21">
        <f>($C$66/100)*((BX14*BX14+BY14*BY14)/$C$13)</f>
        <v>0.153722264724</v>
      </c>
      <c r="BZ61" s="20">
        <f>((CA14*CA14+CB14*CB14)/($C$13*$C$13))*$D$66</f>
        <v>6.9510368127374995E-3</v>
      </c>
      <c r="CA61" s="46" t="s">
        <v>12</v>
      </c>
      <c r="CB61" s="21">
        <f>($C$66/100)*((CA14*CA14+CB14*CB14)/$C$13)</f>
        <v>0.15487092507599998</v>
      </c>
    </row>
    <row r="62" spans="1:80" ht="14.25" customHeight="1">
      <c r="A62" s="280"/>
      <c r="B62" s="240"/>
      <c r="C62" s="251"/>
      <c r="D62" s="251"/>
      <c r="E62" s="214" t="s">
        <v>23</v>
      </c>
      <c r="F62" s="215"/>
      <c r="G62" s="215"/>
      <c r="H62" s="216"/>
      <c r="I62" s="91"/>
      <c r="J62" s="46" t="s">
        <v>12</v>
      </c>
      <c r="K62" s="21"/>
      <c r="L62" s="20"/>
      <c r="M62" s="46" t="s">
        <v>12</v>
      </c>
      <c r="N62" s="21"/>
      <c r="O62" s="20"/>
      <c r="P62" s="46" t="s">
        <v>12</v>
      </c>
      <c r="Q62" s="21"/>
      <c r="R62" s="20"/>
      <c r="S62" s="46" t="s">
        <v>12</v>
      </c>
      <c r="T62" s="21"/>
      <c r="U62" s="91"/>
      <c r="V62" s="46" t="s">
        <v>12</v>
      </c>
      <c r="W62" s="21"/>
      <c r="X62" s="20"/>
      <c r="Y62" s="46" t="s">
        <v>12</v>
      </c>
      <c r="Z62" s="21"/>
      <c r="AA62" s="20"/>
      <c r="AB62" s="46" t="s">
        <v>12</v>
      </c>
      <c r="AC62" s="21"/>
      <c r="AD62" s="20"/>
      <c r="AE62" s="46" t="s">
        <v>12</v>
      </c>
      <c r="AF62" s="21"/>
      <c r="AG62" s="91"/>
      <c r="AH62" s="46" t="s">
        <v>12</v>
      </c>
      <c r="AI62" s="21"/>
      <c r="AJ62" s="20"/>
      <c r="AK62" s="46" t="s">
        <v>12</v>
      </c>
      <c r="AL62" s="21"/>
      <c r="AM62" s="20"/>
      <c r="AN62" s="46" t="s">
        <v>12</v>
      </c>
      <c r="AO62" s="21"/>
      <c r="AP62" s="20"/>
      <c r="AQ62" s="46" t="s">
        <v>12</v>
      </c>
      <c r="AR62" s="21"/>
      <c r="AS62" s="91"/>
      <c r="AT62" s="46" t="s">
        <v>12</v>
      </c>
      <c r="AU62" s="21"/>
      <c r="AV62" s="20"/>
      <c r="AW62" s="46" t="s">
        <v>12</v>
      </c>
      <c r="AX62" s="21"/>
      <c r="AY62" s="20"/>
      <c r="AZ62" s="46" t="s">
        <v>12</v>
      </c>
      <c r="BA62" s="21"/>
      <c r="BB62" s="20"/>
      <c r="BC62" s="46" t="s">
        <v>12</v>
      </c>
      <c r="BD62" s="21"/>
      <c r="BE62" s="91"/>
      <c r="BF62" s="46" t="s">
        <v>12</v>
      </c>
      <c r="BG62" s="21"/>
      <c r="BH62" s="20"/>
      <c r="BI62" s="46" t="s">
        <v>12</v>
      </c>
      <c r="BJ62" s="21"/>
      <c r="BK62" s="20"/>
      <c r="BL62" s="46" t="s">
        <v>12</v>
      </c>
      <c r="BM62" s="21"/>
      <c r="BN62" s="20"/>
      <c r="BO62" s="46" t="s">
        <v>12</v>
      </c>
      <c r="BP62" s="21"/>
      <c r="BQ62" s="91"/>
      <c r="BR62" s="46" t="s">
        <v>12</v>
      </c>
      <c r="BS62" s="21"/>
      <c r="BT62" s="20"/>
      <c r="BU62" s="46" t="s">
        <v>12</v>
      </c>
      <c r="BV62" s="21"/>
      <c r="BW62" s="20"/>
      <c r="BX62" s="46" t="s">
        <v>12</v>
      </c>
      <c r="BY62" s="21"/>
      <c r="BZ62" s="20"/>
      <c r="CA62" s="46" t="s">
        <v>12</v>
      </c>
      <c r="CB62" s="21"/>
    </row>
    <row r="63" spans="1:80" ht="14.25" customHeight="1" thickBot="1">
      <c r="A63" s="280"/>
      <c r="B63" s="240"/>
      <c r="C63" s="251"/>
      <c r="D63" s="251"/>
      <c r="E63" s="295" t="s">
        <v>23</v>
      </c>
      <c r="F63" s="296"/>
      <c r="G63" s="296"/>
      <c r="H63" s="297"/>
      <c r="I63" s="30"/>
      <c r="J63" s="47" t="s">
        <v>12</v>
      </c>
      <c r="K63" s="29"/>
      <c r="L63" s="28"/>
      <c r="M63" s="47" t="s">
        <v>12</v>
      </c>
      <c r="N63" s="29"/>
      <c r="O63" s="28"/>
      <c r="P63" s="47" t="s">
        <v>12</v>
      </c>
      <c r="Q63" s="29"/>
      <c r="R63" s="28"/>
      <c r="S63" s="47" t="s">
        <v>12</v>
      </c>
      <c r="T63" s="29"/>
      <c r="U63" s="30"/>
      <c r="V63" s="47" t="s">
        <v>12</v>
      </c>
      <c r="W63" s="29"/>
      <c r="X63" s="28"/>
      <c r="Y63" s="47" t="s">
        <v>12</v>
      </c>
      <c r="Z63" s="29"/>
      <c r="AA63" s="28"/>
      <c r="AB63" s="47" t="s">
        <v>12</v>
      </c>
      <c r="AC63" s="29"/>
      <c r="AD63" s="28"/>
      <c r="AE63" s="47" t="s">
        <v>12</v>
      </c>
      <c r="AF63" s="29"/>
      <c r="AG63" s="30"/>
      <c r="AH63" s="47" t="s">
        <v>12</v>
      </c>
      <c r="AI63" s="29"/>
      <c r="AJ63" s="28"/>
      <c r="AK63" s="47" t="s">
        <v>12</v>
      </c>
      <c r="AL63" s="29"/>
      <c r="AM63" s="28"/>
      <c r="AN63" s="47" t="s">
        <v>12</v>
      </c>
      <c r="AO63" s="29"/>
      <c r="AP63" s="28"/>
      <c r="AQ63" s="47" t="s">
        <v>12</v>
      </c>
      <c r="AR63" s="29"/>
      <c r="AS63" s="30"/>
      <c r="AT63" s="47" t="s">
        <v>12</v>
      </c>
      <c r="AU63" s="29"/>
      <c r="AV63" s="28"/>
      <c r="AW63" s="47" t="s">
        <v>12</v>
      </c>
      <c r="AX63" s="29"/>
      <c r="AY63" s="28"/>
      <c r="AZ63" s="47" t="s">
        <v>12</v>
      </c>
      <c r="BA63" s="29"/>
      <c r="BB63" s="28"/>
      <c r="BC63" s="47" t="s">
        <v>12</v>
      </c>
      <c r="BD63" s="29"/>
      <c r="BE63" s="30"/>
      <c r="BF63" s="47" t="s">
        <v>12</v>
      </c>
      <c r="BG63" s="29"/>
      <c r="BH63" s="28"/>
      <c r="BI63" s="47" t="s">
        <v>12</v>
      </c>
      <c r="BJ63" s="29"/>
      <c r="BK63" s="28"/>
      <c r="BL63" s="47" t="s">
        <v>12</v>
      </c>
      <c r="BM63" s="29"/>
      <c r="BN63" s="28"/>
      <c r="BO63" s="47" t="s">
        <v>12</v>
      </c>
      <c r="BP63" s="29"/>
      <c r="BQ63" s="30"/>
      <c r="BR63" s="47" t="s">
        <v>12</v>
      </c>
      <c r="BS63" s="29"/>
      <c r="BT63" s="28"/>
      <c r="BU63" s="47" t="s">
        <v>12</v>
      </c>
      <c r="BV63" s="29"/>
      <c r="BW63" s="28"/>
      <c r="BX63" s="47" t="s">
        <v>12</v>
      </c>
      <c r="BY63" s="29"/>
      <c r="BZ63" s="28"/>
      <c r="CA63" s="47" t="s">
        <v>12</v>
      </c>
      <c r="CB63" s="29"/>
    </row>
    <row r="64" spans="1:80" ht="14.25" customHeight="1">
      <c r="A64" s="281"/>
      <c r="B64" s="13"/>
      <c r="C64" s="14" t="s">
        <v>88</v>
      </c>
      <c r="D64" s="90" t="s">
        <v>89</v>
      </c>
      <c r="E64" s="48"/>
      <c r="F64" s="294" t="s">
        <v>17</v>
      </c>
      <c r="G64" s="294"/>
      <c r="H64" s="49"/>
      <c r="I64" s="58">
        <f>J9+$H$6+I60</f>
        <v>7.611392699119012</v>
      </c>
      <c r="J64" s="59" t="s">
        <v>12</v>
      </c>
      <c r="K64" s="58">
        <f>K9+$H$7+K60</f>
        <v>5.2242573477219993</v>
      </c>
      <c r="L64" s="60">
        <f>M9+$H$6+L60</f>
        <v>7.6644403862645625</v>
      </c>
      <c r="M64" s="59" t="s">
        <v>12</v>
      </c>
      <c r="N64" s="61">
        <f>N9+$H$7+N60</f>
        <v>5.3209572505299993</v>
      </c>
      <c r="O64" s="58">
        <f>P9+$H$6+O60</f>
        <v>7.753498709453063</v>
      </c>
      <c r="P64" s="59" t="s">
        <v>12</v>
      </c>
      <c r="Q64" s="58">
        <f>Q9+$H$7+Q60</f>
        <v>5.3674933270899992</v>
      </c>
      <c r="R64" s="60">
        <f>S9+$H$6+R60</f>
        <v>7.7245609176770254</v>
      </c>
      <c r="S64" s="59" t="s">
        <v>12</v>
      </c>
      <c r="T64" s="61">
        <f>T9+$H$7+T60</f>
        <v>5.3140336552839997</v>
      </c>
      <c r="U64" s="58">
        <f>V9+$H$6+U60</f>
        <v>7.6283257433246252</v>
      </c>
      <c r="V64" s="59" t="s">
        <v>12</v>
      </c>
      <c r="W64" s="58">
        <f>W9+$H$7+W60</f>
        <v>5.2944115995400001</v>
      </c>
      <c r="X64" s="60">
        <f>Y9+$H$6+X60</f>
        <v>7.772759562909525</v>
      </c>
      <c r="Y64" s="59" t="s">
        <v>12</v>
      </c>
      <c r="Z64" s="61">
        <f>Z9+$H$7+Z60</f>
        <v>5.3808445804840002</v>
      </c>
      <c r="AA64" s="58">
        <f>AB9+$H$6+AA60</f>
        <v>7.7052661747025626</v>
      </c>
      <c r="AB64" s="59" t="s">
        <v>12</v>
      </c>
      <c r="AC64" s="58">
        <f>AC9+$H$7+AC60</f>
        <v>5.2759298838099999</v>
      </c>
      <c r="AD64" s="60">
        <f>AE9+$H$6+AD60</f>
        <v>7.9940522300897241</v>
      </c>
      <c r="AE64" s="59" t="s">
        <v>12</v>
      </c>
      <c r="AF64" s="61">
        <f>AF9+$H$7+AF60</f>
        <v>5.3821842745959998</v>
      </c>
      <c r="AG64" s="58">
        <f>AH9+$H$6+AG60</f>
        <v>8.0205804144911994</v>
      </c>
      <c r="AH64" s="59" t="s">
        <v>12</v>
      </c>
      <c r="AI64" s="58">
        <f>AI9+$H$7+AI60</f>
        <v>5.4306306142719993</v>
      </c>
      <c r="AJ64" s="60">
        <f>AK9+$H$6+AJ60</f>
        <v>8.2034712867758639</v>
      </c>
      <c r="AK64" s="59" t="s">
        <v>12</v>
      </c>
      <c r="AL64" s="61">
        <f>AL9+$H$7+AL60</f>
        <v>5.4823304526579992</v>
      </c>
      <c r="AM64" s="58">
        <f>AN9+$H$6+AM60</f>
        <v>7.7264002233652507</v>
      </c>
      <c r="AN64" s="59" t="s">
        <v>12</v>
      </c>
      <c r="AO64" s="58">
        <f>AO9+$H$7+AO60</f>
        <v>4.8911834160399996</v>
      </c>
      <c r="AP64" s="60">
        <f>AQ9+$H$6+AP60</f>
        <v>8.0777601439626014</v>
      </c>
      <c r="AQ64" s="59" t="s">
        <v>12</v>
      </c>
      <c r="AR64" s="61">
        <f>AR9+$H$7+AR60</f>
        <v>5.0276984906560003</v>
      </c>
      <c r="AS64" s="58">
        <f>AT9+$H$6+AS60</f>
        <v>8.2128979236638635</v>
      </c>
      <c r="AT64" s="59" t="s">
        <v>12</v>
      </c>
      <c r="AU64" s="58">
        <f>AU9+$H$7+AU60</f>
        <v>5.3440809179380002</v>
      </c>
      <c r="AV64" s="60">
        <f>AW9+$H$6+AV60</f>
        <v>7.9986977357432245</v>
      </c>
      <c r="AW64" s="59" t="s">
        <v>12</v>
      </c>
      <c r="AX64" s="61">
        <f>AX9+$H$7+AX60</f>
        <v>5.2635537215559989</v>
      </c>
      <c r="AY64" s="58">
        <f>AZ9+$H$6+AY60</f>
        <v>8.075718469920524</v>
      </c>
      <c r="AZ64" s="59" t="s">
        <v>12</v>
      </c>
      <c r="BA64" s="58">
        <f>BA9+$H$7+BA60</f>
        <v>5.2972551326439996</v>
      </c>
      <c r="BB64" s="60">
        <f>BC9+$H$6+BB60</f>
        <v>7.8276673181362497</v>
      </c>
      <c r="BC64" s="59" t="s">
        <v>12</v>
      </c>
      <c r="BD64" s="61">
        <f>BD9+$H$7+BD60</f>
        <v>5.0791552737999996</v>
      </c>
      <c r="BE64" s="58">
        <f>BF9+$H$6+BE60</f>
        <v>7.8540653451857256</v>
      </c>
      <c r="BF64" s="59" t="s">
        <v>12</v>
      </c>
      <c r="BG64" s="58">
        <f>BG9+$H$7+BG60</f>
        <v>5.0335114643559997</v>
      </c>
      <c r="BH64" s="60">
        <f>BI9+$H$6+BH60</f>
        <v>7.6207541155621126</v>
      </c>
      <c r="BI64" s="59" t="s">
        <v>12</v>
      </c>
      <c r="BJ64" s="61">
        <f>BJ9+$H$7+BJ60</f>
        <v>5.0317595904579999</v>
      </c>
      <c r="BK64" s="58">
        <f>BL9+$H$6+BK60</f>
        <v>7.5459246671849618</v>
      </c>
      <c r="BL64" s="59" t="s">
        <v>12</v>
      </c>
      <c r="BM64" s="58">
        <f>BM9+$H$7+BM60</f>
        <v>4.8230236723539992</v>
      </c>
      <c r="BN64" s="60">
        <f>BO9+$H$6+BN60</f>
        <v>7.4108980481078275</v>
      </c>
      <c r="BO64" s="59" t="s">
        <v>12</v>
      </c>
      <c r="BP64" s="61">
        <f>BP9+$H$7+BP60</f>
        <v>4.5447095711025005</v>
      </c>
      <c r="BQ64" s="58">
        <f>BR9+$H$6+BQ60</f>
        <v>7.5239643075184119</v>
      </c>
      <c r="BR64" s="59" t="s">
        <v>12</v>
      </c>
      <c r="BS64" s="58">
        <f>BS9+$H$7+BS60</f>
        <v>4.5678218717860002</v>
      </c>
      <c r="BT64" s="60">
        <f>BU9+$H$6+BT60</f>
        <v>7.4133896853635637</v>
      </c>
      <c r="BU64" s="59" t="s">
        <v>12</v>
      </c>
      <c r="BV64" s="61">
        <f>BV9+$H$7+BV60</f>
        <v>4.6167443799700001</v>
      </c>
      <c r="BW64" s="58">
        <f>BX9+$H$6+BW60</f>
        <v>7.6709357619209255</v>
      </c>
      <c r="BX64" s="59" t="s">
        <v>12</v>
      </c>
      <c r="BY64" s="58">
        <f>BY9+$H$7+BY60</f>
        <v>4.7773110392679996</v>
      </c>
      <c r="BZ64" s="60">
        <f>CA9+$H$6+BZ60</f>
        <v>7.714414560589125</v>
      </c>
      <c r="CA64" s="59" t="s">
        <v>12</v>
      </c>
      <c r="CB64" s="61">
        <f>CB9+$H$7+CB60</f>
        <v>4.9227017746599993</v>
      </c>
    </row>
    <row r="65" spans="1:80" ht="14.25" customHeight="1">
      <c r="A65" s="281"/>
      <c r="B65" s="22" t="s">
        <v>86</v>
      </c>
      <c r="C65" s="102">
        <v>10.41</v>
      </c>
      <c r="D65" s="103">
        <v>0.15001999999999999</v>
      </c>
      <c r="E65" s="50"/>
      <c r="F65" s="217" t="s">
        <v>18</v>
      </c>
      <c r="G65" s="217"/>
      <c r="H65" s="51"/>
      <c r="I65" s="62">
        <f>J14+$H$11+I61</f>
        <v>5.6890413739036374</v>
      </c>
      <c r="J65" s="63" t="s">
        <v>12</v>
      </c>
      <c r="K65" s="62">
        <f>K14+$H$12+K61</f>
        <v>4.0543715541639997</v>
      </c>
      <c r="L65" s="64">
        <f>M14+$H$11+L61</f>
        <v>5.6506394843161187</v>
      </c>
      <c r="M65" s="63" t="s">
        <v>12</v>
      </c>
      <c r="N65" s="65">
        <f>N14+$H$12+N61</f>
        <v>4.1095294536580003</v>
      </c>
      <c r="O65" s="62">
        <f>P14+$H$11+O61</f>
        <v>5.7226858394809375</v>
      </c>
      <c r="P65" s="63" t="s">
        <v>12</v>
      </c>
      <c r="Q65" s="62">
        <f>Q14+$H$12+Q61</f>
        <v>4.0457622589</v>
      </c>
      <c r="R65" s="64">
        <f>S14+$H$11+R61</f>
        <v>5.715502773443875</v>
      </c>
      <c r="S65" s="63" t="s">
        <v>12</v>
      </c>
      <c r="T65" s="65">
        <f>T14+$H$12+T61</f>
        <v>4.0725395520400003</v>
      </c>
      <c r="U65" s="62">
        <f>V14+$H$11+U61</f>
        <v>5.6169694440487943</v>
      </c>
      <c r="V65" s="63" t="s">
        <v>12</v>
      </c>
      <c r="W65" s="62">
        <f>W14+$H$12+W61</f>
        <v>4.0935689381140001</v>
      </c>
      <c r="X65" s="64">
        <f>Y14+$H$11+X61</f>
        <v>5.650576437102119</v>
      </c>
      <c r="Y65" s="63" t="s">
        <v>12</v>
      </c>
      <c r="Z65" s="65">
        <f>Z14+$H$12+Z61</f>
        <v>4.0505247451779995</v>
      </c>
      <c r="AA65" s="62">
        <f>AB14+$H$11+AA61</f>
        <v>5.6722612781684694</v>
      </c>
      <c r="AB65" s="63" t="s">
        <v>12</v>
      </c>
      <c r="AC65" s="62">
        <f>AC14+$H$12+AC61</f>
        <v>4.0980150264099997</v>
      </c>
      <c r="AD65" s="64">
        <f>AE14+$H$11+AD61</f>
        <v>5.9440327000750184</v>
      </c>
      <c r="AE65" s="63" t="s">
        <v>12</v>
      </c>
      <c r="AF65" s="65">
        <f>AF14+$H$12+AF61</f>
        <v>4.2187464565059996</v>
      </c>
      <c r="AG65" s="62">
        <f>AH14+$H$11+AG61</f>
        <v>6.0547155911950936</v>
      </c>
      <c r="AH65" s="63" t="s">
        <v>12</v>
      </c>
      <c r="AI65" s="62">
        <f>AI14+$H$12+AI61</f>
        <v>4.3066493449299994</v>
      </c>
      <c r="AJ65" s="64">
        <f>AK14+$H$11+AJ61</f>
        <v>6.1629686945017186</v>
      </c>
      <c r="AK65" s="63" t="s">
        <v>12</v>
      </c>
      <c r="AL65" s="65">
        <f>AL14+$H$12+AL61</f>
        <v>4.3674885530499994</v>
      </c>
      <c r="AM65" s="62">
        <f>AN14+$H$11+AM61</f>
        <v>6.1821551398495007</v>
      </c>
      <c r="AN65" s="63" t="s">
        <v>12</v>
      </c>
      <c r="AO65" s="62">
        <f>AO14+$H$12+AO61</f>
        <v>4.3263865518399998</v>
      </c>
      <c r="AP65" s="64">
        <f>AQ14+$H$11+AP61</f>
        <v>6.3096414543401877</v>
      </c>
      <c r="AQ65" s="63" t="s">
        <v>12</v>
      </c>
      <c r="AR65" s="65">
        <f>AR14+$H$12+AR61</f>
        <v>4.3831657138599995</v>
      </c>
      <c r="AS65" s="62">
        <f>AT14+$H$11+AS61</f>
        <v>6.2591619993880183</v>
      </c>
      <c r="AT65" s="63" t="s">
        <v>12</v>
      </c>
      <c r="AU65" s="62">
        <f>AU14+$H$12+AU61</f>
        <v>4.3909954366659996</v>
      </c>
      <c r="AV65" s="64">
        <f>AW14+$H$11+AV61</f>
        <v>6.3024397210405931</v>
      </c>
      <c r="AW65" s="63" t="s">
        <v>12</v>
      </c>
      <c r="AX65" s="65">
        <f>AX14+$H$12+AX61</f>
        <v>4.3927270954899997</v>
      </c>
      <c r="AY65" s="62">
        <f>AZ14+$H$11+AY61</f>
        <v>6.3603241385968925</v>
      </c>
      <c r="AZ65" s="63" t="s">
        <v>12</v>
      </c>
      <c r="BA65" s="62">
        <f>BA14+$H$12+BA61</f>
        <v>1.3568713632305802</v>
      </c>
      <c r="BB65" s="64">
        <f>BC14+$H$11+BB61</f>
        <v>6.2377001413142716</v>
      </c>
      <c r="BC65" s="63" t="s">
        <v>12</v>
      </c>
      <c r="BD65" s="65">
        <f>BD14+$H$12+BD61</f>
        <v>1.3420406449667202</v>
      </c>
      <c r="BE65" s="62">
        <f>BF14+$H$11+BE61</f>
        <v>6.1410030140099678</v>
      </c>
      <c r="BF65" s="63" t="s">
        <v>12</v>
      </c>
      <c r="BG65" s="62">
        <f>BG14+$H$12+BG61</f>
        <v>4.0689410956899996</v>
      </c>
      <c r="BH65" s="64">
        <f>BI14+$H$11+BH61</f>
        <v>6.0424496223994932</v>
      </c>
      <c r="BI65" s="63" t="s">
        <v>12</v>
      </c>
      <c r="BJ65" s="65">
        <f>BJ14+$H$12+BJ61</f>
        <v>4.0823234903380001</v>
      </c>
      <c r="BK65" s="62">
        <f>BL14+$H$11+BK61</f>
        <v>5.9871258323870684</v>
      </c>
      <c r="BL65" s="63" t="s">
        <v>12</v>
      </c>
      <c r="BM65" s="62">
        <f>BM14+$H$12+BM61</f>
        <v>4.0531654163619999</v>
      </c>
      <c r="BN65" s="64">
        <f>BO14+$H$11+BN61</f>
        <v>5.8620139490255871</v>
      </c>
      <c r="BO65" s="63" t="s">
        <v>12</v>
      </c>
      <c r="BP65" s="65">
        <f>BP14+$H$12+BP61</f>
        <v>3.9526165731880001</v>
      </c>
      <c r="BQ65" s="62">
        <f>BR14+$H$11+BQ61</f>
        <v>5.8667716315759382</v>
      </c>
      <c r="BR65" s="63" t="s">
        <v>12</v>
      </c>
      <c r="BS65" s="62">
        <f>BS14+$H$12+BS61</f>
        <v>3.9036737293000003</v>
      </c>
      <c r="BT65" s="64">
        <f>BU14+$H$11+BT61</f>
        <v>5.7610234631411688</v>
      </c>
      <c r="BU65" s="63" t="s">
        <v>12</v>
      </c>
      <c r="BV65" s="65">
        <f>BV14+$H$12+BV61</f>
        <v>3.9267724976739999</v>
      </c>
      <c r="BW65" s="62">
        <f>BX14+$H$11+BW61</f>
        <v>5.8764994817491374</v>
      </c>
      <c r="BX65" s="63" t="s">
        <v>12</v>
      </c>
      <c r="BY65" s="62">
        <f>BY14+$H$12+BY61</f>
        <v>4.0121222647239998</v>
      </c>
      <c r="BZ65" s="64">
        <f>CA14+$H$11+BZ61</f>
        <v>5.9101510368127377</v>
      </c>
      <c r="CA65" s="63" t="s">
        <v>12</v>
      </c>
      <c r="CB65" s="65">
        <f>CB14+$H$12+CB61</f>
        <v>4.0084709250759998</v>
      </c>
    </row>
    <row r="66" spans="1:80" ht="14.25" customHeight="1" thickBot="1">
      <c r="A66" s="281"/>
      <c r="B66" s="40" t="s">
        <v>87</v>
      </c>
      <c r="C66" s="104">
        <v>10.29</v>
      </c>
      <c r="D66" s="105">
        <v>0.14779</v>
      </c>
      <c r="E66" s="50"/>
      <c r="F66" s="270" t="s">
        <v>19</v>
      </c>
      <c r="G66" s="270"/>
      <c r="H66" s="51"/>
      <c r="I66" s="62"/>
      <c r="J66" s="63" t="s">
        <v>12</v>
      </c>
      <c r="K66" s="62"/>
      <c r="L66" s="64"/>
      <c r="M66" s="63" t="s">
        <v>12</v>
      </c>
      <c r="N66" s="65"/>
      <c r="O66" s="62"/>
      <c r="P66" s="63" t="s">
        <v>12</v>
      </c>
      <c r="Q66" s="62"/>
      <c r="R66" s="64"/>
      <c r="S66" s="63" t="s">
        <v>12</v>
      </c>
      <c r="T66" s="65"/>
      <c r="U66" s="62"/>
      <c r="V66" s="63" t="s">
        <v>12</v>
      </c>
      <c r="W66" s="62"/>
      <c r="X66" s="64"/>
      <c r="Y66" s="63" t="s">
        <v>12</v>
      </c>
      <c r="Z66" s="65"/>
      <c r="AA66" s="62"/>
      <c r="AB66" s="63" t="s">
        <v>12</v>
      </c>
      <c r="AC66" s="62"/>
      <c r="AD66" s="64"/>
      <c r="AE66" s="63" t="s">
        <v>12</v>
      </c>
      <c r="AF66" s="65"/>
      <c r="AG66" s="62"/>
      <c r="AH66" s="63" t="s">
        <v>12</v>
      </c>
      <c r="AI66" s="62"/>
      <c r="AJ66" s="64"/>
      <c r="AK66" s="63" t="s">
        <v>12</v>
      </c>
      <c r="AL66" s="65"/>
      <c r="AM66" s="62"/>
      <c r="AN66" s="63" t="s">
        <v>12</v>
      </c>
      <c r="AO66" s="62"/>
      <c r="AP66" s="64"/>
      <c r="AQ66" s="63" t="s">
        <v>12</v>
      </c>
      <c r="AR66" s="65"/>
      <c r="AS66" s="62"/>
      <c r="AT66" s="63" t="s">
        <v>12</v>
      </c>
      <c r="AU66" s="62"/>
      <c r="AV66" s="64"/>
      <c r="AW66" s="63" t="s">
        <v>12</v>
      </c>
      <c r="AX66" s="65"/>
      <c r="AY66" s="62"/>
      <c r="AZ66" s="63" t="s">
        <v>12</v>
      </c>
      <c r="BA66" s="62"/>
      <c r="BB66" s="64"/>
      <c r="BC66" s="63" t="s">
        <v>12</v>
      </c>
      <c r="BD66" s="65"/>
      <c r="BE66" s="62"/>
      <c r="BF66" s="63" t="s">
        <v>12</v>
      </c>
      <c r="BG66" s="62"/>
      <c r="BH66" s="64"/>
      <c r="BI66" s="63" t="s">
        <v>12</v>
      </c>
      <c r="BJ66" s="65"/>
      <c r="BK66" s="62"/>
      <c r="BL66" s="63" t="s">
        <v>12</v>
      </c>
      <c r="BM66" s="62"/>
      <c r="BN66" s="64"/>
      <c r="BO66" s="63" t="s">
        <v>12</v>
      </c>
      <c r="BP66" s="65"/>
      <c r="BQ66" s="62"/>
      <c r="BR66" s="63" t="s">
        <v>12</v>
      </c>
      <c r="BS66" s="62"/>
      <c r="BT66" s="64"/>
      <c r="BU66" s="63" t="s">
        <v>12</v>
      </c>
      <c r="BV66" s="65"/>
      <c r="BW66" s="62"/>
      <c r="BX66" s="63" t="s">
        <v>12</v>
      </c>
      <c r="BY66" s="62"/>
      <c r="BZ66" s="64"/>
      <c r="CA66" s="63" t="s">
        <v>12</v>
      </c>
      <c r="CB66" s="65"/>
    </row>
    <row r="67" spans="1:80" ht="14.25" customHeight="1" thickBot="1">
      <c r="A67" s="281"/>
      <c r="B67" s="96"/>
      <c r="C67" s="97"/>
      <c r="D67" s="98"/>
      <c r="E67" s="52"/>
      <c r="F67" s="218" t="s">
        <v>20</v>
      </c>
      <c r="G67" s="218"/>
      <c r="H67" s="53"/>
      <c r="I67" s="66"/>
      <c r="J67" s="67" t="s">
        <v>12</v>
      </c>
      <c r="K67" s="66"/>
      <c r="L67" s="68"/>
      <c r="M67" s="67" t="s">
        <v>12</v>
      </c>
      <c r="N67" s="69"/>
      <c r="O67" s="66"/>
      <c r="P67" s="67" t="s">
        <v>12</v>
      </c>
      <c r="Q67" s="66"/>
      <c r="R67" s="68"/>
      <c r="S67" s="67" t="s">
        <v>12</v>
      </c>
      <c r="T67" s="69"/>
      <c r="U67" s="66"/>
      <c r="V67" s="67" t="s">
        <v>12</v>
      </c>
      <c r="W67" s="66"/>
      <c r="X67" s="68"/>
      <c r="Y67" s="67" t="s">
        <v>12</v>
      </c>
      <c r="Z67" s="69"/>
      <c r="AA67" s="66"/>
      <c r="AB67" s="67" t="s">
        <v>12</v>
      </c>
      <c r="AC67" s="66"/>
      <c r="AD67" s="68"/>
      <c r="AE67" s="67" t="s">
        <v>12</v>
      </c>
      <c r="AF67" s="69"/>
      <c r="AG67" s="66"/>
      <c r="AH67" s="67" t="s">
        <v>12</v>
      </c>
      <c r="AI67" s="66"/>
      <c r="AJ67" s="68"/>
      <c r="AK67" s="67" t="s">
        <v>12</v>
      </c>
      <c r="AL67" s="69"/>
      <c r="AM67" s="66"/>
      <c r="AN67" s="67" t="s">
        <v>12</v>
      </c>
      <c r="AO67" s="66"/>
      <c r="AP67" s="68"/>
      <c r="AQ67" s="67" t="s">
        <v>12</v>
      </c>
      <c r="AR67" s="69"/>
      <c r="AS67" s="66"/>
      <c r="AT67" s="67" t="s">
        <v>12</v>
      </c>
      <c r="AU67" s="66"/>
      <c r="AV67" s="68"/>
      <c r="AW67" s="67" t="s">
        <v>12</v>
      </c>
      <c r="AX67" s="69"/>
      <c r="AY67" s="66"/>
      <c r="AZ67" s="67" t="s">
        <v>12</v>
      </c>
      <c r="BA67" s="66"/>
      <c r="BB67" s="68"/>
      <c r="BC67" s="67" t="s">
        <v>12</v>
      </c>
      <c r="BD67" s="69"/>
      <c r="BE67" s="66"/>
      <c r="BF67" s="67" t="s">
        <v>12</v>
      </c>
      <c r="BG67" s="66"/>
      <c r="BH67" s="68"/>
      <c r="BI67" s="67" t="s">
        <v>12</v>
      </c>
      <c r="BJ67" s="69"/>
      <c r="BK67" s="66"/>
      <c r="BL67" s="67" t="s">
        <v>12</v>
      </c>
      <c r="BM67" s="66"/>
      <c r="BN67" s="68"/>
      <c r="BO67" s="67" t="s">
        <v>12</v>
      </c>
      <c r="BP67" s="69"/>
      <c r="BQ67" s="66"/>
      <c r="BR67" s="67" t="s">
        <v>12</v>
      </c>
      <c r="BS67" s="66"/>
      <c r="BT67" s="68"/>
      <c r="BU67" s="67" t="s">
        <v>12</v>
      </c>
      <c r="BV67" s="69"/>
      <c r="BW67" s="66"/>
      <c r="BX67" s="67" t="s">
        <v>12</v>
      </c>
      <c r="BY67" s="66"/>
      <c r="BZ67" s="68"/>
      <c r="CA67" s="67" t="s">
        <v>12</v>
      </c>
      <c r="CB67" s="69"/>
    </row>
    <row r="68" spans="1:80" ht="14.25" customHeight="1" thickBot="1">
      <c r="A68" s="281"/>
      <c r="B68" s="99"/>
      <c r="C68" s="100"/>
      <c r="D68" s="101"/>
      <c r="E68" s="274" t="s">
        <v>16</v>
      </c>
      <c r="F68" s="275"/>
      <c r="G68" s="275"/>
      <c r="H68" s="276"/>
      <c r="I68" s="70">
        <f>SUM(I64:I67)</f>
        <v>13.30043407302265</v>
      </c>
      <c r="J68" s="71" t="s">
        <v>12</v>
      </c>
      <c r="K68" s="72">
        <f>SUM(K64:K67)</f>
        <v>9.2786289018859982</v>
      </c>
      <c r="L68" s="70">
        <f>SUM(L64:L67)</f>
        <v>13.315079870580682</v>
      </c>
      <c r="M68" s="71" t="s">
        <v>12</v>
      </c>
      <c r="N68" s="72">
        <f>SUM(N64:N67)</f>
        <v>9.4304867041879987</v>
      </c>
      <c r="O68" s="70">
        <f>SUM(O64:O67)</f>
        <v>13.476184548934</v>
      </c>
      <c r="P68" s="71" t="s">
        <v>12</v>
      </c>
      <c r="Q68" s="72">
        <f>SUM(Q64:Q67)</f>
        <v>9.4132555859899991</v>
      </c>
      <c r="R68" s="70">
        <f>SUM(R64:R67)</f>
        <v>13.440063691120901</v>
      </c>
      <c r="S68" s="71" t="s">
        <v>12</v>
      </c>
      <c r="T68" s="72">
        <f>SUM(T64:T67)</f>
        <v>9.386573207324</v>
      </c>
      <c r="U68" s="70">
        <f>SUM(U64:U67)</f>
        <v>13.245295187373419</v>
      </c>
      <c r="V68" s="71" t="s">
        <v>12</v>
      </c>
      <c r="W68" s="72">
        <f>SUM(W64:W67)</f>
        <v>9.3879805376540002</v>
      </c>
      <c r="X68" s="70">
        <f>SUM(X64:X67)</f>
        <v>13.423336000011645</v>
      </c>
      <c r="Y68" s="71" t="s">
        <v>12</v>
      </c>
      <c r="Z68" s="72">
        <f>SUM(Z64:Z67)</f>
        <v>9.4313693256620006</v>
      </c>
      <c r="AA68" s="70">
        <f>SUM(AA64:AA67)</f>
        <v>13.377527452871032</v>
      </c>
      <c r="AB68" s="71" t="s">
        <v>12</v>
      </c>
      <c r="AC68" s="72">
        <f>SUM(AC64:AC67)</f>
        <v>9.3739449102200005</v>
      </c>
      <c r="AD68" s="70">
        <f>SUM(AD64:AD67)</f>
        <v>13.938084930164742</v>
      </c>
      <c r="AE68" s="71" t="s">
        <v>12</v>
      </c>
      <c r="AF68" s="72">
        <f>SUM(AF64:AF67)</f>
        <v>9.6009307311020002</v>
      </c>
      <c r="AG68" s="70">
        <f>SUM(AG64:AG67)</f>
        <v>14.075296005686294</v>
      </c>
      <c r="AH68" s="71" t="s">
        <v>12</v>
      </c>
      <c r="AI68" s="72">
        <f>SUM(AI64:AI67)</f>
        <v>9.7372799592019987</v>
      </c>
      <c r="AJ68" s="70">
        <f>SUM(AJ64:AJ67)</f>
        <v>14.366439981277583</v>
      </c>
      <c r="AK68" s="71" t="s">
        <v>12</v>
      </c>
      <c r="AL68" s="72">
        <f>SUM(AL64:AL67)</f>
        <v>9.8498190057079995</v>
      </c>
      <c r="AM68" s="70">
        <f>SUM(AM64:AM67)</f>
        <v>13.908555363214752</v>
      </c>
      <c r="AN68" s="71" t="s">
        <v>12</v>
      </c>
      <c r="AO68" s="72">
        <f>SUM(AO64:AO67)</f>
        <v>9.2175699678799994</v>
      </c>
      <c r="AP68" s="70">
        <f>SUM(AP64:AP67)</f>
        <v>14.387401598302789</v>
      </c>
      <c r="AQ68" s="71" t="s">
        <v>12</v>
      </c>
      <c r="AR68" s="72">
        <f>SUM(AR64:AR67)</f>
        <v>9.4108642045159989</v>
      </c>
      <c r="AS68" s="70">
        <f>SUM(AS64:AS67)</f>
        <v>14.472059923051882</v>
      </c>
      <c r="AT68" s="71" t="s">
        <v>12</v>
      </c>
      <c r="AU68" s="72">
        <f>SUM(AU64:AU67)</f>
        <v>9.7350763546040007</v>
      </c>
      <c r="AV68" s="70">
        <f>SUM(AV64:AV67)</f>
        <v>14.301137456783817</v>
      </c>
      <c r="AW68" s="71" t="s">
        <v>12</v>
      </c>
      <c r="AX68" s="72">
        <f>SUM(AX64:AX67)</f>
        <v>9.6562808170459995</v>
      </c>
      <c r="AY68" s="70">
        <f>SUM(AY64:AY67)</f>
        <v>14.436042608517416</v>
      </c>
      <c r="AZ68" s="71" t="s">
        <v>12</v>
      </c>
      <c r="BA68" s="72">
        <f>SUM(BA64:BA67)</f>
        <v>6.6541264958745803</v>
      </c>
      <c r="BB68" s="70">
        <f>SUM(BB64:BB67)</f>
        <v>14.06536745945052</v>
      </c>
      <c r="BC68" s="71" t="s">
        <v>12</v>
      </c>
      <c r="BD68" s="72">
        <f>SUM(BD64:BD67)</f>
        <v>6.4211959187667196</v>
      </c>
      <c r="BE68" s="70">
        <f>SUM(BE64:BE67)</f>
        <v>13.995068359195693</v>
      </c>
      <c r="BF68" s="71" t="s">
        <v>12</v>
      </c>
      <c r="BG68" s="72">
        <f>SUM(BG64:BG67)</f>
        <v>9.1024525600460002</v>
      </c>
      <c r="BH68" s="70">
        <f>SUM(BH64:BH67)</f>
        <v>13.663203737961606</v>
      </c>
      <c r="BI68" s="71" t="s">
        <v>12</v>
      </c>
      <c r="BJ68" s="72">
        <f>SUM(BJ64:BJ67)</f>
        <v>9.114083080796</v>
      </c>
      <c r="BK68" s="70">
        <f>SUM(BK64:BK67)</f>
        <v>13.533050499572031</v>
      </c>
      <c r="BL68" s="71" t="s">
        <v>12</v>
      </c>
      <c r="BM68" s="72">
        <f>SUM(BM64:BM67)</f>
        <v>8.876189088716</v>
      </c>
      <c r="BN68" s="70">
        <f>SUM(BN64:BN67)</f>
        <v>13.272911997133415</v>
      </c>
      <c r="BO68" s="71" t="s">
        <v>12</v>
      </c>
      <c r="BP68" s="72">
        <f>SUM(BP64:BP67)</f>
        <v>8.4973261442905006</v>
      </c>
      <c r="BQ68" s="70">
        <f>SUM(BQ64:BQ67)</f>
        <v>13.39073593909435</v>
      </c>
      <c r="BR68" s="71" t="s">
        <v>12</v>
      </c>
      <c r="BS68" s="72">
        <f>SUM(BS64:BS67)</f>
        <v>8.4714956010860014</v>
      </c>
      <c r="BT68" s="70">
        <f>SUM(BT64:BT67)</f>
        <v>13.174413148504733</v>
      </c>
      <c r="BU68" s="71" t="s">
        <v>12</v>
      </c>
      <c r="BV68" s="72">
        <f>SUM(BV64:BV67)</f>
        <v>8.5435168776440005</v>
      </c>
      <c r="BW68" s="70">
        <f>SUM(BW64:BW67)</f>
        <v>13.547435243670062</v>
      </c>
      <c r="BX68" s="71" t="s">
        <v>12</v>
      </c>
      <c r="BY68" s="72">
        <f>SUM(BY64:BY67)</f>
        <v>8.7894333039919985</v>
      </c>
      <c r="BZ68" s="70">
        <f>SUM(BZ64:BZ67)</f>
        <v>13.624565597401862</v>
      </c>
      <c r="CA68" s="71" t="s">
        <v>12</v>
      </c>
      <c r="CB68" s="72">
        <f>SUM(CB64:CB67)</f>
        <v>8.931172699735999</v>
      </c>
    </row>
    <row r="69" spans="1:80" ht="14.25" customHeight="1" thickBot="1">
      <c r="A69" s="281"/>
      <c r="B69" s="54"/>
      <c r="C69" s="55"/>
      <c r="D69" s="56"/>
      <c r="E69" s="272" t="s">
        <v>9</v>
      </c>
      <c r="F69" s="272"/>
      <c r="G69" s="272"/>
      <c r="H69" s="273"/>
      <c r="I69" s="271"/>
      <c r="J69" s="271"/>
      <c r="K69" s="271"/>
      <c r="L69" s="271"/>
      <c r="M69" s="271"/>
      <c r="N69" s="271"/>
      <c r="O69" s="271"/>
      <c r="P69" s="271"/>
      <c r="Q69" s="271"/>
      <c r="R69" s="271"/>
      <c r="S69" s="293"/>
      <c r="T69" s="293"/>
      <c r="U69" s="271"/>
      <c r="V69" s="271"/>
      <c r="W69" s="271"/>
      <c r="X69" s="271"/>
      <c r="Y69" s="271"/>
      <c r="Z69" s="271"/>
      <c r="AA69" s="271"/>
      <c r="AB69" s="271"/>
      <c r="AC69" s="271"/>
      <c r="AD69" s="271"/>
      <c r="AE69" s="293"/>
      <c r="AF69" s="293"/>
      <c r="AG69" s="271"/>
      <c r="AH69" s="271"/>
      <c r="AI69" s="271"/>
      <c r="AJ69" s="271"/>
      <c r="AK69" s="271"/>
      <c r="AL69" s="271"/>
      <c r="AM69" s="271"/>
      <c r="AN69" s="271"/>
      <c r="AO69" s="271"/>
      <c r="AP69" s="271"/>
      <c r="AQ69" s="293"/>
      <c r="AR69" s="293"/>
      <c r="AS69" s="271"/>
      <c r="AT69" s="271"/>
      <c r="AU69" s="271"/>
      <c r="AV69" s="271"/>
      <c r="AW69" s="271"/>
      <c r="AX69" s="271"/>
      <c r="AY69" s="271"/>
      <c r="AZ69" s="271"/>
      <c r="BA69" s="271"/>
      <c r="BB69" s="271"/>
      <c r="BC69" s="293"/>
      <c r="BD69" s="293"/>
      <c r="BE69" s="271"/>
      <c r="BF69" s="271"/>
      <c r="BG69" s="271"/>
      <c r="BH69" s="271"/>
      <c r="BI69" s="271"/>
      <c r="BJ69" s="271"/>
      <c r="BK69" s="271"/>
      <c r="BL69" s="271"/>
      <c r="BM69" s="271"/>
      <c r="BN69" s="271"/>
      <c r="BO69" s="293"/>
      <c r="BP69" s="293"/>
      <c r="BQ69" s="271"/>
      <c r="BR69" s="271"/>
      <c r="BS69" s="271"/>
      <c r="BT69" s="271"/>
      <c r="BU69" s="271"/>
      <c r="BV69" s="271"/>
      <c r="BW69" s="271"/>
      <c r="BX69" s="271"/>
      <c r="BY69" s="271"/>
      <c r="BZ69" s="271"/>
      <c r="CA69" s="293"/>
      <c r="CB69" s="293"/>
    </row>
    <row r="70" spans="1:80" ht="14.25" customHeight="1" thickBot="1">
      <c r="A70" s="282"/>
      <c r="B70" s="232" t="s">
        <v>31</v>
      </c>
      <c r="C70" s="233"/>
      <c r="D70" s="233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5"/>
    </row>
    <row r="72" spans="1:80">
      <c r="E72" t="s">
        <v>194</v>
      </c>
      <c r="N72" t="s">
        <v>195</v>
      </c>
    </row>
  </sheetData>
  <mergeCells count="267">
    <mergeCell ref="BQ59:BS59"/>
    <mergeCell ref="BT59:BV59"/>
    <mergeCell ref="BW59:BY59"/>
    <mergeCell ref="BZ59:CB59"/>
    <mergeCell ref="BQ69:BS69"/>
    <mergeCell ref="BT69:BV69"/>
    <mergeCell ref="BW69:BY69"/>
    <mergeCell ref="BZ69:CB69"/>
    <mergeCell ref="BQ57:BS57"/>
    <mergeCell ref="BT57:BV57"/>
    <mergeCell ref="BW57:BY57"/>
    <mergeCell ref="BZ57:CB57"/>
    <mergeCell ref="BQ58:BS58"/>
    <mergeCell ref="BT58:BV58"/>
    <mergeCell ref="BW58:BY58"/>
    <mergeCell ref="BZ58:CB58"/>
    <mergeCell ref="BT56:BV56"/>
    <mergeCell ref="BW56:BY56"/>
    <mergeCell ref="BZ56:CB56"/>
    <mergeCell ref="BQ15:BS15"/>
    <mergeCell ref="BT15:BV15"/>
    <mergeCell ref="BW15:BY15"/>
    <mergeCell ref="BZ15:CB15"/>
    <mergeCell ref="BQ3:BS3"/>
    <mergeCell ref="BT3:BV3"/>
    <mergeCell ref="BW3:BY3"/>
    <mergeCell ref="BZ3:CB3"/>
    <mergeCell ref="BQ10:BS10"/>
    <mergeCell ref="BT10:BV10"/>
    <mergeCell ref="BW10:BY10"/>
    <mergeCell ref="BZ10:CB10"/>
    <mergeCell ref="BE56:BG56"/>
    <mergeCell ref="BH56:BJ56"/>
    <mergeCell ref="BK56:BM56"/>
    <mergeCell ref="BN56:BP56"/>
    <mergeCell ref="BE15:BG15"/>
    <mergeCell ref="BH15:BJ15"/>
    <mergeCell ref="BK15:BM15"/>
    <mergeCell ref="BN15:BP15"/>
    <mergeCell ref="BQ56:BS56"/>
    <mergeCell ref="BE69:BG69"/>
    <mergeCell ref="BH69:BJ69"/>
    <mergeCell ref="BK69:BM69"/>
    <mergeCell ref="BN69:BP69"/>
    <mergeCell ref="BE57:BG57"/>
    <mergeCell ref="BH57:BJ57"/>
    <mergeCell ref="BK57:BM57"/>
    <mergeCell ref="BN57:BP57"/>
    <mergeCell ref="BE58:BG58"/>
    <mergeCell ref="BH58:BJ58"/>
    <mergeCell ref="BK58:BM58"/>
    <mergeCell ref="BN58:BP58"/>
    <mergeCell ref="BE59:BG59"/>
    <mergeCell ref="BH59:BJ59"/>
    <mergeCell ref="BK59:BM59"/>
    <mergeCell ref="BN59:BP59"/>
    <mergeCell ref="BE3:BG3"/>
    <mergeCell ref="BH3:BJ3"/>
    <mergeCell ref="BK3:BM3"/>
    <mergeCell ref="BN3:BP3"/>
    <mergeCell ref="BE10:BG10"/>
    <mergeCell ref="BH10:BJ10"/>
    <mergeCell ref="BK10:BM10"/>
    <mergeCell ref="BN10:BP10"/>
    <mergeCell ref="AS59:AU59"/>
    <mergeCell ref="AV59:AX59"/>
    <mergeCell ref="AY59:BA59"/>
    <mergeCell ref="BB59:BD59"/>
    <mergeCell ref="AS56:AU56"/>
    <mergeCell ref="AV56:AX56"/>
    <mergeCell ref="AY56:BA56"/>
    <mergeCell ref="BB56:BD56"/>
    <mergeCell ref="AS15:AU15"/>
    <mergeCell ref="AV15:AX15"/>
    <mergeCell ref="AY15:BA15"/>
    <mergeCell ref="BB15:BD15"/>
    <mergeCell ref="AS3:AU3"/>
    <mergeCell ref="AV3:AX3"/>
    <mergeCell ref="AY3:BA3"/>
    <mergeCell ref="BB3:BD3"/>
    <mergeCell ref="AS69:AU69"/>
    <mergeCell ref="AV69:AX69"/>
    <mergeCell ref="AY69:BA69"/>
    <mergeCell ref="BB69:BD69"/>
    <mergeCell ref="AS57:AU57"/>
    <mergeCell ref="AV57:AX57"/>
    <mergeCell ref="AY57:BA57"/>
    <mergeCell ref="BB57:BD57"/>
    <mergeCell ref="AS58:AU58"/>
    <mergeCell ref="AV58:AX58"/>
    <mergeCell ref="AY58:BA58"/>
    <mergeCell ref="BB58:BD58"/>
    <mergeCell ref="AS10:AU10"/>
    <mergeCell ref="AV10:AX10"/>
    <mergeCell ref="AY10:BA10"/>
    <mergeCell ref="BB10:BD10"/>
    <mergeCell ref="AG59:AI59"/>
    <mergeCell ref="AJ59:AL59"/>
    <mergeCell ref="AM59:AO59"/>
    <mergeCell ref="AP59:AR59"/>
    <mergeCell ref="AG56:AI56"/>
    <mergeCell ref="AJ56:AL56"/>
    <mergeCell ref="AM56:AO56"/>
    <mergeCell ref="AP56:AR56"/>
    <mergeCell ref="AG15:AI15"/>
    <mergeCell ref="AJ15:AL15"/>
    <mergeCell ref="AM15:AO15"/>
    <mergeCell ref="AP15:AR15"/>
    <mergeCell ref="AG69:AI69"/>
    <mergeCell ref="AJ69:AL69"/>
    <mergeCell ref="AM69:AO69"/>
    <mergeCell ref="AP69:AR69"/>
    <mergeCell ref="AG57:AI57"/>
    <mergeCell ref="AJ57:AL57"/>
    <mergeCell ref="AM57:AO57"/>
    <mergeCell ref="AP57:AR57"/>
    <mergeCell ref="AG58:AI58"/>
    <mergeCell ref="AJ58:AL58"/>
    <mergeCell ref="AM58:AO58"/>
    <mergeCell ref="AP58:AR58"/>
    <mergeCell ref="AG3:AI3"/>
    <mergeCell ref="AJ3:AL3"/>
    <mergeCell ref="AM3:AO3"/>
    <mergeCell ref="AP3:AR3"/>
    <mergeCell ref="AG10:AI10"/>
    <mergeCell ref="AJ10:AL10"/>
    <mergeCell ref="AM10:AO10"/>
    <mergeCell ref="AP10:AR10"/>
    <mergeCell ref="U59:W59"/>
    <mergeCell ref="X59:Z59"/>
    <mergeCell ref="AA59:AC59"/>
    <mergeCell ref="AD59:AF59"/>
    <mergeCell ref="U56:W56"/>
    <mergeCell ref="X56:Z56"/>
    <mergeCell ref="AA56:AC56"/>
    <mergeCell ref="AD56:AF56"/>
    <mergeCell ref="U15:W15"/>
    <mergeCell ref="X15:Z15"/>
    <mergeCell ref="AA15:AC15"/>
    <mergeCell ref="AD15:AF15"/>
    <mergeCell ref="U3:W3"/>
    <mergeCell ref="X3:Z3"/>
    <mergeCell ref="AA3:AC3"/>
    <mergeCell ref="AD3:AF3"/>
    <mergeCell ref="U69:W69"/>
    <mergeCell ref="X69:Z69"/>
    <mergeCell ref="AA69:AC69"/>
    <mergeCell ref="AD69:AF69"/>
    <mergeCell ref="U57:W57"/>
    <mergeCell ref="X57:Z57"/>
    <mergeCell ref="AA57:AC57"/>
    <mergeCell ref="AD57:AF57"/>
    <mergeCell ref="U58:W58"/>
    <mergeCell ref="X58:Z58"/>
    <mergeCell ref="AA58:AC58"/>
    <mergeCell ref="AD58:AF58"/>
    <mergeCell ref="U10:W10"/>
    <mergeCell ref="X10:Z10"/>
    <mergeCell ref="AA10:AC10"/>
    <mergeCell ref="AD10:AF10"/>
    <mergeCell ref="B6:B18"/>
    <mergeCell ref="E6:F6"/>
    <mergeCell ref="E11:F11"/>
    <mergeCell ref="L10:N10"/>
    <mergeCell ref="O10:Q10"/>
    <mergeCell ref="I10:K10"/>
    <mergeCell ref="E14:F14"/>
    <mergeCell ref="L15:N15"/>
    <mergeCell ref="O15:Q15"/>
    <mergeCell ref="R15:T15"/>
    <mergeCell ref="E15:H15"/>
    <mergeCell ref="R57:T57"/>
    <mergeCell ref="E63:H63"/>
    <mergeCell ref="L3:N3"/>
    <mergeCell ref="O3:Q3"/>
    <mergeCell ref="E7:F7"/>
    <mergeCell ref="R10:T10"/>
    <mergeCell ref="E8:F8"/>
    <mergeCell ref="E10:H10"/>
    <mergeCell ref="E9:F9"/>
    <mergeCell ref="E12:F12"/>
    <mergeCell ref="E13:F13"/>
    <mergeCell ref="I15:K15"/>
    <mergeCell ref="G19:H19"/>
    <mergeCell ref="C19:F20"/>
    <mergeCell ref="C21:D21"/>
    <mergeCell ref="C45:D45"/>
    <mergeCell ref="C46:D46"/>
    <mergeCell ref="C44:D44"/>
    <mergeCell ref="C50:D50"/>
    <mergeCell ref="C43:D43"/>
    <mergeCell ref="C38:D38"/>
    <mergeCell ref="C47:D47"/>
    <mergeCell ref="C48:D48"/>
    <mergeCell ref="O59:Q59"/>
    <mergeCell ref="A1:T2"/>
    <mergeCell ref="A3:A70"/>
    <mergeCell ref="B19:B50"/>
    <mergeCell ref="C23:D23"/>
    <mergeCell ref="C24:D24"/>
    <mergeCell ref="C25:D25"/>
    <mergeCell ref="B52:D52"/>
    <mergeCell ref="C26:D26"/>
    <mergeCell ref="C30:D30"/>
    <mergeCell ref="R58:T58"/>
    <mergeCell ref="R3:T3"/>
    <mergeCell ref="B3:D5"/>
    <mergeCell ref="C16:C18"/>
    <mergeCell ref="G3:H5"/>
    <mergeCell ref="E3:F5"/>
    <mergeCell ref="I3:K3"/>
    <mergeCell ref="R69:T69"/>
    <mergeCell ref="R59:T59"/>
    <mergeCell ref="F64:G64"/>
    <mergeCell ref="L57:N57"/>
    <mergeCell ref="L58:N58"/>
    <mergeCell ref="L59:N59"/>
    <mergeCell ref="O57:Q57"/>
    <mergeCell ref="O58:Q58"/>
    <mergeCell ref="B70:T70"/>
    <mergeCell ref="E51:H51"/>
    <mergeCell ref="E52:H52"/>
    <mergeCell ref="E53:H53"/>
    <mergeCell ref="B53:C55"/>
    <mergeCell ref="E54:H54"/>
    <mergeCell ref="E55:H55"/>
    <mergeCell ref="R56:T56"/>
    <mergeCell ref="B60:D63"/>
    <mergeCell ref="L56:N56"/>
    <mergeCell ref="B56:D59"/>
    <mergeCell ref="E60:H60"/>
    <mergeCell ref="E61:H61"/>
    <mergeCell ref="O56:Q56"/>
    <mergeCell ref="I56:K56"/>
    <mergeCell ref="I57:K57"/>
    <mergeCell ref="I58:K58"/>
    <mergeCell ref="I59:K59"/>
    <mergeCell ref="F66:G66"/>
    <mergeCell ref="I69:K69"/>
    <mergeCell ref="L69:N69"/>
    <mergeCell ref="O69:Q69"/>
    <mergeCell ref="E69:H69"/>
    <mergeCell ref="E68:H68"/>
    <mergeCell ref="E56:H56"/>
    <mergeCell ref="E57:H57"/>
    <mergeCell ref="E58:H58"/>
    <mergeCell ref="E59:H59"/>
    <mergeCell ref="E62:H62"/>
    <mergeCell ref="F65:G65"/>
    <mergeCell ref="F67:G67"/>
    <mergeCell ref="C22:D22"/>
    <mergeCell ref="C31:D31"/>
    <mergeCell ref="C37:D37"/>
    <mergeCell ref="C32:D32"/>
    <mergeCell ref="C33:D33"/>
    <mergeCell ref="C34:D34"/>
    <mergeCell ref="B51:D51"/>
    <mergeCell ref="C27:D27"/>
    <mergeCell ref="C29:D29"/>
    <mergeCell ref="C42:D42"/>
    <mergeCell ref="C39:D39"/>
    <mergeCell ref="C40:D40"/>
    <mergeCell ref="C49:D49"/>
    <mergeCell ref="C41:D41"/>
    <mergeCell ref="C28:D28"/>
    <mergeCell ref="C35:D35"/>
    <mergeCell ref="C36:D36"/>
  </mergeCells>
  <phoneticPr fontId="0" type="noConversion"/>
  <pageMargins left="0.39370078740157483" right="0.19685039370078741" top="0.39370078740157483" bottom="0.19685039370078741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43"/>
  <sheetViews>
    <sheetView zoomScale="73" zoomScaleNormal="73" workbookViewId="0">
      <selection sqref="A1:U26"/>
    </sheetView>
  </sheetViews>
  <sheetFormatPr defaultRowHeight="12.75"/>
  <cols>
    <col min="1" max="1" width="19.625" style="160" customWidth="1"/>
    <col min="2" max="2" width="14.875" style="125" customWidth="1"/>
    <col min="3" max="3" width="5.375" style="125" customWidth="1"/>
    <col min="4" max="4" width="6.5" style="125" customWidth="1"/>
    <col min="5" max="5" width="6.125" style="125" customWidth="1"/>
    <col min="6" max="6" width="6" style="125" customWidth="1"/>
    <col min="7" max="7" width="7.125" style="125" customWidth="1"/>
    <col min="8" max="8" width="7.25" style="125" customWidth="1"/>
    <col min="9" max="9" width="7.375" style="125" customWidth="1"/>
    <col min="10" max="256" width="9" style="125"/>
    <col min="257" max="257" width="19.625" style="125" customWidth="1"/>
    <col min="258" max="258" width="14.875" style="125" customWidth="1"/>
    <col min="259" max="259" width="5.375" style="125" customWidth="1"/>
    <col min="260" max="260" width="6.5" style="125" customWidth="1"/>
    <col min="261" max="261" width="6.125" style="125" customWidth="1"/>
    <col min="262" max="262" width="6" style="125" customWidth="1"/>
    <col min="263" max="263" width="7.125" style="125" customWidth="1"/>
    <col min="264" max="264" width="7.25" style="125" customWidth="1"/>
    <col min="265" max="265" width="7.375" style="125" customWidth="1"/>
    <col min="266" max="512" width="9" style="125"/>
    <col min="513" max="513" width="19.625" style="125" customWidth="1"/>
    <col min="514" max="514" width="14.875" style="125" customWidth="1"/>
    <col min="515" max="515" width="5.375" style="125" customWidth="1"/>
    <col min="516" max="516" width="6.5" style="125" customWidth="1"/>
    <col min="517" max="517" width="6.125" style="125" customWidth="1"/>
    <col min="518" max="518" width="6" style="125" customWidth="1"/>
    <col min="519" max="519" width="7.125" style="125" customWidth="1"/>
    <col min="520" max="520" width="7.25" style="125" customWidth="1"/>
    <col min="521" max="521" width="7.375" style="125" customWidth="1"/>
    <col min="522" max="768" width="9" style="125"/>
    <col min="769" max="769" width="19.625" style="125" customWidth="1"/>
    <col min="770" max="770" width="14.875" style="125" customWidth="1"/>
    <col min="771" max="771" width="5.375" style="125" customWidth="1"/>
    <col min="772" max="772" width="6.5" style="125" customWidth="1"/>
    <col min="773" max="773" width="6.125" style="125" customWidth="1"/>
    <col min="774" max="774" width="6" style="125" customWidth="1"/>
    <col min="775" max="775" width="7.125" style="125" customWidth="1"/>
    <col min="776" max="776" width="7.25" style="125" customWidth="1"/>
    <col min="777" max="777" width="7.375" style="125" customWidth="1"/>
    <col min="778" max="1024" width="9" style="125"/>
    <col min="1025" max="1025" width="19.625" style="125" customWidth="1"/>
    <col min="1026" max="1026" width="14.875" style="125" customWidth="1"/>
    <col min="1027" max="1027" width="5.375" style="125" customWidth="1"/>
    <col min="1028" max="1028" width="6.5" style="125" customWidth="1"/>
    <col min="1029" max="1029" width="6.125" style="125" customWidth="1"/>
    <col min="1030" max="1030" width="6" style="125" customWidth="1"/>
    <col min="1031" max="1031" width="7.125" style="125" customWidth="1"/>
    <col min="1032" max="1032" width="7.25" style="125" customWidth="1"/>
    <col min="1033" max="1033" width="7.375" style="125" customWidth="1"/>
    <col min="1034" max="1280" width="9" style="125"/>
    <col min="1281" max="1281" width="19.625" style="125" customWidth="1"/>
    <col min="1282" max="1282" width="14.875" style="125" customWidth="1"/>
    <col min="1283" max="1283" width="5.375" style="125" customWidth="1"/>
    <col min="1284" max="1284" width="6.5" style="125" customWidth="1"/>
    <col min="1285" max="1285" width="6.125" style="125" customWidth="1"/>
    <col min="1286" max="1286" width="6" style="125" customWidth="1"/>
    <col min="1287" max="1287" width="7.125" style="125" customWidth="1"/>
    <col min="1288" max="1288" width="7.25" style="125" customWidth="1"/>
    <col min="1289" max="1289" width="7.375" style="125" customWidth="1"/>
    <col min="1290" max="1536" width="9" style="125"/>
    <col min="1537" max="1537" width="19.625" style="125" customWidth="1"/>
    <col min="1538" max="1538" width="14.875" style="125" customWidth="1"/>
    <col min="1539" max="1539" width="5.375" style="125" customWidth="1"/>
    <col min="1540" max="1540" width="6.5" style="125" customWidth="1"/>
    <col min="1541" max="1541" width="6.125" style="125" customWidth="1"/>
    <col min="1542" max="1542" width="6" style="125" customWidth="1"/>
    <col min="1543" max="1543" width="7.125" style="125" customWidth="1"/>
    <col min="1544" max="1544" width="7.25" style="125" customWidth="1"/>
    <col min="1545" max="1545" width="7.375" style="125" customWidth="1"/>
    <col min="1546" max="1792" width="9" style="125"/>
    <col min="1793" max="1793" width="19.625" style="125" customWidth="1"/>
    <col min="1794" max="1794" width="14.875" style="125" customWidth="1"/>
    <col min="1795" max="1795" width="5.375" style="125" customWidth="1"/>
    <col min="1796" max="1796" width="6.5" style="125" customWidth="1"/>
    <col min="1797" max="1797" width="6.125" style="125" customWidth="1"/>
    <col min="1798" max="1798" width="6" style="125" customWidth="1"/>
    <col min="1799" max="1799" width="7.125" style="125" customWidth="1"/>
    <col min="1800" max="1800" width="7.25" style="125" customWidth="1"/>
    <col min="1801" max="1801" width="7.375" style="125" customWidth="1"/>
    <col min="1802" max="2048" width="9" style="125"/>
    <col min="2049" max="2049" width="19.625" style="125" customWidth="1"/>
    <col min="2050" max="2050" width="14.875" style="125" customWidth="1"/>
    <col min="2051" max="2051" width="5.375" style="125" customWidth="1"/>
    <col min="2052" max="2052" width="6.5" style="125" customWidth="1"/>
    <col min="2053" max="2053" width="6.125" style="125" customWidth="1"/>
    <col min="2054" max="2054" width="6" style="125" customWidth="1"/>
    <col min="2055" max="2055" width="7.125" style="125" customWidth="1"/>
    <col min="2056" max="2056" width="7.25" style="125" customWidth="1"/>
    <col min="2057" max="2057" width="7.375" style="125" customWidth="1"/>
    <col min="2058" max="2304" width="9" style="125"/>
    <col min="2305" max="2305" width="19.625" style="125" customWidth="1"/>
    <col min="2306" max="2306" width="14.875" style="125" customWidth="1"/>
    <col min="2307" max="2307" width="5.375" style="125" customWidth="1"/>
    <col min="2308" max="2308" width="6.5" style="125" customWidth="1"/>
    <col min="2309" max="2309" width="6.125" style="125" customWidth="1"/>
    <col min="2310" max="2310" width="6" style="125" customWidth="1"/>
    <col min="2311" max="2311" width="7.125" style="125" customWidth="1"/>
    <col min="2312" max="2312" width="7.25" style="125" customWidth="1"/>
    <col min="2313" max="2313" width="7.375" style="125" customWidth="1"/>
    <col min="2314" max="2560" width="9" style="125"/>
    <col min="2561" max="2561" width="19.625" style="125" customWidth="1"/>
    <col min="2562" max="2562" width="14.875" style="125" customWidth="1"/>
    <col min="2563" max="2563" width="5.375" style="125" customWidth="1"/>
    <col min="2564" max="2564" width="6.5" style="125" customWidth="1"/>
    <col min="2565" max="2565" width="6.125" style="125" customWidth="1"/>
    <col min="2566" max="2566" width="6" style="125" customWidth="1"/>
    <col min="2567" max="2567" width="7.125" style="125" customWidth="1"/>
    <col min="2568" max="2568" width="7.25" style="125" customWidth="1"/>
    <col min="2569" max="2569" width="7.375" style="125" customWidth="1"/>
    <col min="2570" max="2816" width="9" style="125"/>
    <col min="2817" max="2817" width="19.625" style="125" customWidth="1"/>
    <col min="2818" max="2818" width="14.875" style="125" customWidth="1"/>
    <col min="2819" max="2819" width="5.375" style="125" customWidth="1"/>
    <col min="2820" max="2820" width="6.5" style="125" customWidth="1"/>
    <col min="2821" max="2821" width="6.125" style="125" customWidth="1"/>
    <col min="2822" max="2822" width="6" style="125" customWidth="1"/>
    <col min="2823" max="2823" width="7.125" style="125" customWidth="1"/>
    <col min="2824" max="2824" width="7.25" style="125" customWidth="1"/>
    <col min="2825" max="2825" width="7.375" style="125" customWidth="1"/>
    <col min="2826" max="3072" width="9" style="125"/>
    <col min="3073" max="3073" width="19.625" style="125" customWidth="1"/>
    <col min="3074" max="3074" width="14.875" style="125" customWidth="1"/>
    <col min="3075" max="3075" width="5.375" style="125" customWidth="1"/>
    <col min="3076" max="3076" width="6.5" style="125" customWidth="1"/>
    <col min="3077" max="3077" width="6.125" style="125" customWidth="1"/>
    <col min="3078" max="3078" width="6" style="125" customWidth="1"/>
    <col min="3079" max="3079" width="7.125" style="125" customWidth="1"/>
    <col min="3080" max="3080" width="7.25" style="125" customWidth="1"/>
    <col min="3081" max="3081" width="7.375" style="125" customWidth="1"/>
    <col min="3082" max="3328" width="9" style="125"/>
    <col min="3329" max="3329" width="19.625" style="125" customWidth="1"/>
    <col min="3330" max="3330" width="14.875" style="125" customWidth="1"/>
    <col min="3331" max="3331" width="5.375" style="125" customWidth="1"/>
    <col min="3332" max="3332" width="6.5" style="125" customWidth="1"/>
    <col min="3333" max="3333" width="6.125" style="125" customWidth="1"/>
    <col min="3334" max="3334" width="6" style="125" customWidth="1"/>
    <col min="3335" max="3335" width="7.125" style="125" customWidth="1"/>
    <col min="3336" max="3336" width="7.25" style="125" customWidth="1"/>
    <col min="3337" max="3337" width="7.375" style="125" customWidth="1"/>
    <col min="3338" max="3584" width="9" style="125"/>
    <col min="3585" max="3585" width="19.625" style="125" customWidth="1"/>
    <col min="3586" max="3586" width="14.875" style="125" customWidth="1"/>
    <col min="3587" max="3587" width="5.375" style="125" customWidth="1"/>
    <col min="3588" max="3588" width="6.5" style="125" customWidth="1"/>
    <col min="3589" max="3589" width="6.125" style="125" customWidth="1"/>
    <col min="3590" max="3590" width="6" style="125" customWidth="1"/>
    <col min="3591" max="3591" width="7.125" style="125" customWidth="1"/>
    <col min="3592" max="3592" width="7.25" style="125" customWidth="1"/>
    <col min="3593" max="3593" width="7.375" style="125" customWidth="1"/>
    <col min="3594" max="3840" width="9" style="125"/>
    <col min="3841" max="3841" width="19.625" style="125" customWidth="1"/>
    <col min="3842" max="3842" width="14.875" style="125" customWidth="1"/>
    <col min="3843" max="3843" width="5.375" style="125" customWidth="1"/>
    <col min="3844" max="3844" width="6.5" style="125" customWidth="1"/>
    <col min="3845" max="3845" width="6.125" style="125" customWidth="1"/>
    <col min="3846" max="3846" width="6" style="125" customWidth="1"/>
    <col min="3847" max="3847" width="7.125" style="125" customWidth="1"/>
    <col min="3848" max="3848" width="7.25" style="125" customWidth="1"/>
    <col min="3849" max="3849" width="7.375" style="125" customWidth="1"/>
    <col min="3850" max="4096" width="9" style="125"/>
    <col min="4097" max="4097" width="19.625" style="125" customWidth="1"/>
    <col min="4098" max="4098" width="14.875" style="125" customWidth="1"/>
    <col min="4099" max="4099" width="5.375" style="125" customWidth="1"/>
    <col min="4100" max="4100" width="6.5" style="125" customWidth="1"/>
    <col min="4101" max="4101" width="6.125" style="125" customWidth="1"/>
    <col min="4102" max="4102" width="6" style="125" customWidth="1"/>
    <col min="4103" max="4103" width="7.125" style="125" customWidth="1"/>
    <col min="4104" max="4104" width="7.25" style="125" customWidth="1"/>
    <col min="4105" max="4105" width="7.375" style="125" customWidth="1"/>
    <col min="4106" max="4352" width="9" style="125"/>
    <col min="4353" max="4353" width="19.625" style="125" customWidth="1"/>
    <col min="4354" max="4354" width="14.875" style="125" customWidth="1"/>
    <col min="4355" max="4355" width="5.375" style="125" customWidth="1"/>
    <col min="4356" max="4356" width="6.5" style="125" customWidth="1"/>
    <col min="4357" max="4357" width="6.125" style="125" customWidth="1"/>
    <col min="4358" max="4358" width="6" style="125" customWidth="1"/>
    <col min="4359" max="4359" width="7.125" style="125" customWidth="1"/>
    <col min="4360" max="4360" width="7.25" style="125" customWidth="1"/>
    <col min="4361" max="4361" width="7.375" style="125" customWidth="1"/>
    <col min="4362" max="4608" width="9" style="125"/>
    <col min="4609" max="4609" width="19.625" style="125" customWidth="1"/>
    <col min="4610" max="4610" width="14.875" style="125" customWidth="1"/>
    <col min="4611" max="4611" width="5.375" style="125" customWidth="1"/>
    <col min="4612" max="4612" width="6.5" style="125" customWidth="1"/>
    <col min="4613" max="4613" width="6.125" style="125" customWidth="1"/>
    <col min="4614" max="4614" width="6" style="125" customWidth="1"/>
    <col min="4615" max="4615" width="7.125" style="125" customWidth="1"/>
    <col min="4616" max="4616" width="7.25" style="125" customWidth="1"/>
    <col min="4617" max="4617" width="7.375" style="125" customWidth="1"/>
    <col min="4618" max="4864" width="9" style="125"/>
    <col min="4865" max="4865" width="19.625" style="125" customWidth="1"/>
    <col min="4866" max="4866" width="14.875" style="125" customWidth="1"/>
    <col min="4867" max="4867" width="5.375" style="125" customWidth="1"/>
    <col min="4868" max="4868" width="6.5" style="125" customWidth="1"/>
    <col min="4869" max="4869" width="6.125" style="125" customWidth="1"/>
    <col min="4870" max="4870" width="6" style="125" customWidth="1"/>
    <col min="4871" max="4871" width="7.125" style="125" customWidth="1"/>
    <col min="4872" max="4872" width="7.25" style="125" customWidth="1"/>
    <col min="4873" max="4873" width="7.375" style="125" customWidth="1"/>
    <col min="4874" max="5120" width="9" style="125"/>
    <col min="5121" max="5121" width="19.625" style="125" customWidth="1"/>
    <col min="5122" max="5122" width="14.875" style="125" customWidth="1"/>
    <col min="5123" max="5123" width="5.375" style="125" customWidth="1"/>
    <col min="5124" max="5124" width="6.5" style="125" customWidth="1"/>
    <col min="5125" max="5125" width="6.125" style="125" customWidth="1"/>
    <col min="5126" max="5126" width="6" style="125" customWidth="1"/>
    <col min="5127" max="5127" width="7.125" style="125" customWidth="1"/>
    <col min="5128" max="5128" width="7.25" style="125" customWidth="1"/>
    <col min="5129" max="5129" width="7.375" style="125" customWidth="1"/>
    <col min="5130" max="5376" width="9" style="125"/>
    <col min="5377" max="5377" width="19.625" style="125" customWidth="1"/>
    <col min="5378" max="5378" width="14.875" style="125" customWidth="1"/>
    <col min="5379" max="5379" width="5.375" style="125" customWidth="1"/>
    <col min="5380" max="5380" width="6.5" style="125" customWidth="1"/>
    <col min="5381" max="5381" width="6.125" style="125" customWidth="1"/>
    <col min="5382" max="5382" width="6" style="125" customWidth="1"/>
    <col min="5383" max="5383" width="7.125" style="125" customWidth="1"/>
    <col min="5384" max="5384" width="7.25" style="125" customWidth="1"/>
    <col min="5385" max="5385" width="7.375" style="125" customWidth="1"/>
    <col min="5386" max="5632" width="9" style="125"/>
    <col min="5633" max="5633" width="19.625" style="125" customWidth="1"/>
    <col min="5634" max="5634" width="14.875" style="125" customWidth="1"/>
    <col min="5635" max="5635" width="5.375" style="125" customWidth="1"/>
    <col min="5636" max="5636" width="6.5" style="125" customWidth="1"/>
    <col min="5637" max="5637" width="6.125" style="125" customWidth="1"/>
    <col min="5638" max="5638" width="6" style="125" customWidth="1"/>
    <col min="5639" max="5639" width="7.125" style="125" customWidth="1"/>
    <col min="5640" max="5640" width="7.25" style="125" customWidth="1"/>
    <col min="5641" max="5641" width="7.375" style="125" customWidth="1"/>
    <col min="5642" max="5888" width="9" style="125"/>
    <col min="5889" max="5889" width="19.625" style="125" customWidth="1"/>
    <col min="5890" max="5890" width="14.875" style="125" customWidth="1"/>
    <col min="5891" max="5891" width="5.375" style="125" customWidth="1"/>
    <col min="5892" max="5892" width="6.5" style="125" customWidth="1"/>
    <col min="5893" max="5893" width="6.125" style="125" customWidth="1"/>
    <col min="5894" max="5894" width="6" style="125" customWidth="1"/>
    <col min="5895" max="5895" width="7.125" style="125" customWidth="1"/>
    <col min="5896" max="5896" width="7.25" style="125" customWidth="1"/>
    <col min="5897" max="5897" width="7.375" style="125" customWidth="1"/>
    <col min="5898" max="6144" width="9" style="125"/>
    <col min="6145" max="6145" width="19.625" style="125" customWidth="1"/>
    <col min="6146" max="6146" width="14.875" style="125" customWidth="1"/>
    <col min="6147" max="6147" width="5.375" style="125" customWidth="1"/>
    <col min="6148" max="6148" width="6.5" style="125" customWidth="1"/>
    <col min="6149" max="6149" width="6.125" style="125" customWidth="1"/>
    <col min="6150" max="6150" width="6" style="125" customWidth="1"/>
    <col min="6151" max="6151" width="7.125" style="125" customWidth="1"/>
    <col min="6152" max="6152" width="7.25" style="125" customWidth="1"/>
    <col min="6153" max="6153" width="7.375" style="125" customWidth="1"/>
    <col min="6154" max="6400" width="9" style="125"/>
    <col min="6401" max="6401" width="19.625" style="125" customWidth="1"/>
    <col min="6402" max="6402" width="14.875" style="125" customWidth="1"/>
    <col min="6403" max="6403" width="5.375" style="125" customWidth="1"/>
    <col min="6404" max="6404" width="6.5" style="125" customWidth="1"/>
    <col min="6405" max="6405" width="6.125" style="125" customWidth="1"/>
    <col min="6406" max="6406" width="6" style="125" customWidth="1"/>
    <col min="6407" max="6407" width="7.125" style="125" customWidth="1"/>
    <col min="6408" max="6408" width="7.25" style="125" customWidth="1"/>
    <col min="6409" max="6409" width="7.375" style="125" customWidth="1"/>
    <col min="6410" max="6656" width="9" style="125"/>
    <col min="6657" max="6657" width="19.625" style="125" customWidth="1"/>
    <col min="6658" max="6658" width="14.875" style="125" customWidth="1"/>
    <col min="6659" max="6659" width="5.375" style="125" customWidth="1"/>
    <col min="6660" max="6660" width="6.5" style="125" customWidth="1"/>
    <col min="6661" max="6661" width="6.125" style="125" customWidth="1"/>
    <col min="6662" max="6662" width="6" style="125" customWidth="1"/>
    <col min="6663" max="6663" width="7.125" style="125" customWidth="1"/>
    <col min="6664" max="6664" width="7.25" style="125" customWidth="1"/>
    <col min="6665" max="6665" width="7.375" style="125" customWidth="1"/>
    <col min="6666" max="6912" width="9" style="125"/>
    <col min="6913" max="6913" width="19.625" style="125" customWidth="1"/>
    <col min="6914" max="6914" width="14.875" style="125" customWidth="1"/>
    <col min="6915" max="6915" width="5.375" style="125" customWidth="1"/>
    <col min="6916" max="6916" width="6.5" style="125" customWidth="1"/>
    <col min="6917" max="6917" width="6.125" style="125" customWidth="1"/>
    <col min="6918" max="6918" width="6" style="125" customWidth="1"/>
    <col min="6919" max="6919" width="7.125" style="125" customWidth="1"/>
    <col min="6920" max="6920" width="7.25" style="125" customWidth="1"/>
    <col min="6921" max="6921" width="7.375" style="125" customWidth="1"/>
    <col min="6922" max="7168" width="9" style="125"/>
    <col min="7169" max="7169" width="19.625" style="125" customWidth="1"/>
    <col min="7170" max="7170" width="14.875" style="125" customWidth="1"/>
    <col min="7171" max="7171" width="5.375" style="125" customWidth="1"/>
    <col min="7172" max="7172" width="6.5" style="125" customWidth="1"/>
    <col min="7173" max="7173" width="6.125" style="125" customWidth="1"/>
    <col min="7174" max="7174" width="6" style="125" customWidth="1"/>
    <col min="7175" max="7175" width="7.125" style="125" customWidth="1"/>
    <col min="7176" max="7176" width="7.25" style="125" customWidth="1"/>
    <col min="7177" max="7177" width="7.375" style="125" customWidth="1"/>
    <col min="7178" max="7424" width="9" style="125"/>
    <col min="7425" max="7425" width="19.625" style="125" customWidth="1"/>
    <col min="7426" max="7426" width="14.875" style="125" customWidth="1"/>
    <col min="7427" max="7427" width="5.375" style="125" customWidth="1"/>
    <col min="7428" max="7428" width="6.5" style="125" customWidth="1"/>
    <col min="7429" max="7429" width="6.125" style="125" customWidth="1"/>
    <col min="7430" max="7430" width="6" style="125" customWidth="1"/>
    <col min="7431" max="7431" width="7.125" style="125" customWidth="1"/>
    <col min="7432" max="7432" width="7.25" style="125" customWidth="1"/>
    <col min="7433" max="7433" width="7.375" style="125" customWidth="1"/>
    <col min="7434" max="7680" width="9" style="125"/>
    <col min="7681" max="7681" width="19.625" style="125" customWidth="1"/>
    <col min="7682" max="7682" width="14.875" style="125" customWidth="1"/>
    <col min="7683" max="7683" width="5.375" style="125" customWidth="1"/>
    <col min="7684" max="7684" width="6.5" style="125" customWidth="1"/>
    <col min="7685" max="7685" width="6.125" style="125" customWidth="1"/>
    <col min="7686" max="7686" width="6" style="125" customWidth="1"/>
    <col min="7687" max="7687" width="7.125" style="125" customWidth="1"/>
    <col min="7688" max="7688" width="7.25" style="125" customWidth="1"/>
    <col min="7689" max="7689" width="7.375" style="125" customWidth="1"/>
    <col min="7690" max="7936" width="9" style="125"/>
    <col min="7937" max="7937" width="19.625" style="125" customWidth="1"/>
    <col min="7938" max="7938" width="14.875" style="125" customWidth="1"/>
    <col min="7939" max="7939" width="5.375" style="125" customWidth="1"/>
    <col min="7940" max="7940" width="6.5" style="125" customWidth="1"/>
    <col min="7941" max="7941" width="6.125" style="125" customWidth="1"/>
    <col min="7942" max="7942" width="6" style="125" customWidth="1"/>
    <col min="7943" max="7943" width="7.125" style="125" customWidth="1"/>
    <col min="7944" max="7944" width="7.25" style="125" customWidth="1"/>
    <col min="7945" max="7945" width="7.375" style="125" customWidth="1"/>
    <col min="7946" max="8192" width="9" style="125"/>
    <col min="8193" max="8193" width="19.625" style="125" customWidth="1"/>
    <col min="8194" max="8194" width="14.875" style="125" customWidth="1"/>
    <col min="8195" max="8195" width="5.375" style="125" customWidth="1"/>
    <col min="8196" max="8196" width="6.5" style="125" customWidth="1"/>
    <col min="8197" max="8197" width="6.125" style="125" customWidth="1"/>
    <col min="8198" max="8198" width="6" style="125" customWidth="1"/>
    <col min="8199" max="8199" width="7.125" style="125" customWidth="1"/>
    <col min="8200" max="8200" width="7.25" style="125" customWidth="1"/>
    <col min="8201" max="8201" width="7.375" style="125" customWidth="1"/>
    <col min="8202" max="8448" width="9" style="125"/>
    <col min="8449" max="8449" width="19.625" style="125" customWidth="1"/>
    <col min="8450" max="8450" width="14.875" style="125" customWidth="1"/>
    <col min="8451" max="8451" width="5.375" style="125" customWidth="1"/>
    <col min="8452" max="8452" width="6.5" style="125" customWidth="1"/>
    <col min="8453" max="8453" width="6.125" style="125" customWidth="1"/>
    <col min="8454" max="8454" width="6" style="125" customWidth="1"/>
    <col min="8455" max="8455" width="7.125" style="125" customWidth="1"/>
    <col min="8456" max="8456" width="7.25" style="125" customWidth="1"/>
    <col min="8457" max="8457" width="7.375" style="125" customWidth="1"/>
    <col min="8458" max="8704" width="9" style="125"/>
    <col min="8705" max="8705" width="19.625" style="125" customWidth="1"/>
    <col min="8706" max="8706" width="14.875" style="125" customWidth="1"/>
    <col min="8707" max="8707" width="5.375" style="125" customWidth="1"/>
    <col min="8708" max="8708" width="6.5" style="125" customWidth="1"/>
    <col min="8709" max="8709" width="6.125" style="125" customWidth="1"/>
    <col min="8710" max="8710" width="6" style="125" customWidth="1"/>
    <col min="8711" max="8711" width="7.125" style="125" customWidth="1"/>
    <col min="8712" max="8712" width="7.25" style="125" customWidth="1"/>
    <col min="8713" max="8713" width="7.375" style="125" customWidth="1"/>
    <col min="8714" max="8960" width="9" style="125"/>
    <col min="8961" max="8961" width="19.625" style="125" customWidth="1"/>
    <col min="8962" max="8962" width="14.875" style="125" customWidth="1"/>
    <col min="8963" max="8963" width="5.375" style="125" customWidth="1"/>
    <col min="8964" max="8964" width="6.5" style="125" customWidth="1"/>
    <col min="8965" max="8965" width="6.125" style="125" customWidth="1"/>
    <col min="8966" max="8966" width="6" style="125" customWidth="1"/>
    <col min="8967" max="8967" width="7.125" style="125" customWidth="1"/>
    <col min="8968" max="8968" width="7.25" style="125" customWidth="1"/>
    <col min="8969" max="8969" width="7.375" style="125" customWidth="1"/>
    <col min="8970" max="9216" width="9" style="125"/>
    <col min="9217" max="9217" width="19.625" style="125" customWidth="1"/>
    <col min="9218" max="9218" width="14.875" style="125" customWidth="1"/>
    <col min="9219" max="9219" width="5.375" style="125" customWidth="1"/>
    <col min="9220" max="9220" width="6.5" style="125" customWidth="1"/>
    <col min="9221" max="9221" width="6.125" style="125" customWidth="1"/>
    <col min="9222" max="9222" width="6" style="125" customWidth="1"/>
    <col min="9223" max="9223" width="7.125" style="125" customWidth="1"/>
    <col min="9224" max="9224" width="7.25" style="125" customWidth="1"/>
    <col min="9225" max="9225" width="7.375" style="125" customWidth="1"/>
    <col min="9226" max="9472" width="9" style="125"/>
    <col min="9473" max="9473" width="19.625" style="125" customWidth="1"/>
    <col min="9474" max="9474" width="14.875" style="125" customWidth="1"/>
    <col min="9475" max="9475" width="5.375" style="125" customWidth="1"/>
    <col min="9476" max="9476" width="6.5" style="125" customWidth="1"/>
    <col min="9477" max="9477" width="6.125" style="125" customWidth="1"/>
    <col min="9478" max="9478" width="6" style="125" customWidth="1"/>
    <col min="9479" max="9479" width="7.125" style="125" customWidth="1"/>
    <col min="9480" max="9480" width="7.25" style="125" customWidth="1"/>
    <col min="9481" max="9481" width="7.375" style="125" customWidth="1"/>
    <col min="9482" max="9728" width="9" style="125"/>
    <col min="9729" max="9729" width="19.625" style="125" customWidth="1"/>
    <col min="9730" max="9730" width="14.875" style="125" customWidth="1"/>
    <col min="9731" max="9731" width="5.375" style="125" customWidth="1"/>
    <col min="9732" max="9732" width="6.5" style="125" customWidth="1"/>
    <col min="9733" max="9733" width="6.125" style="125" customWidth="1"/>
    <col min="9734" max="9734" width="6" style="125" customWidth="1"/>
    <col min="9735" max="9735" width="7.125" style="125" customWidth="1"/>
    <col min="9736" max="9736" width="7.25" style="125" customWidth="1"/>
    <col min="9737" max="9737" width="7.375" style="125" customWidth="1"/>
    <col min="9738" max="9984" width="9" style="125"/>
    <col min="9985" max="9985" width="19.625" style="125" customWidth="1"/>
    <col min="9986" max="9986" width="14.875" style="125" customWidth="1"/>
    <col min="9987" max="9987" width="5.375" style="125" customWidth="1"/>
    <col min="9988" max="9988" width="6.5" style="125" customWidth="1"/>
    <col min="9989" max="9989" width="6.125" style="125" customWidth="1"/>
    <col min="9990" max="9990" width="6" style="125" customWidth="1"/>
    <col min="9991" max="9991" width="7.125" style="125" customWidth="1"/>
    <col min="9992" max="9992" width="7.25" style="125" customWidth="1"/>
    <col min="9993" max="9993" width="7.375" style="125" customWidth="1"/>
    <col min="9994" max="10240" width="9" style="125"/>
    <col min="10241" max="10241" width="19.625" style="125" customWidth="1"/>
    <col min="10242" max="10242" width="14.875" style="125" customWidth="1"/>
    <col min="10243" max="10243" width="5.375" style="125" customWidth="1"/>
    <col min="10244" max="10244" width="6.5" style="125" customWidth="1"/>
    <col min="10245" max="10245" width="6.125" style="125" customWidth="1"/>
    <col min="10246" max="10246" width="6" style="125" customWidth="1"/>
    <col min="10247" max="10247" width="7.125" style="125" customWidth="1"/>
    <col min="10248" max="10248" width="7.25" style="125" customWidth="1"/>
    <col min="10249" max="10249" width="7.375" style="125" customWidth="1"/>
    <col min="10250" max="10496" width="9" style="125"/>
    <col min="10497" max="10497" width="19.625" style="125" customWidth="1"/>
    <col min="10498" max="10498" width="14.875" style="125" customWidth="1"/>
    <col min="10499" max="10499" width="5.375" style="125" customWidth="1"/>
    <col min="10500" max="10500" width="6.5" style="125" customWidth="1"/>
    <col min="10501" max="10501" width="6.125" style="125" customWidth="1"/>
    <col min="10502" max="10502" width="6" style="125" customWidth="1"/>
    <col min="10503" max="10503" width="7.125" style="125" customWidth="1"/>
    <col min="10504" max="10504" width="7.25" style="125" customWidth="1"/>
    <col min="10505" max="10505" width="7.375" style="125" customWidth="1"/>
    <col min="10506" max="10752" width="9" style="125"/>
    <col min="10753" max="10753" width="19.625" style="125" customWidth="1"/>
    <col min="10754" max="10754" width="14.875" style="125" customWidth="1"/>
    <col min="10755" max="10755" width="5.375" style="125" customWidth="1"/>
    <col min="10756" max="10756" width="6.5" style="125" customWidth="1"/>
    <col min="10757" max="10757" width="6.125" style="125" customWidth="1"/>
    <col min="10758" max="10758" width="6" style="125" customWidth="1"/>
    <col min="10759" max="10759" width="7.125" style="125" customWidth="1"/>
    <col min="10760" max="10760" width="7.25" style="125" customWidth="1"/>
    <col min="10761" max="10761" width="7.375" style="125" customWidth="1"/>
    <col min="10762" max="11008" width="9" style="125"/>
    <col min="11009" max="11009" width="19.625" style="125" customWidth="1"/>
    <col min="11010" max="11010" width="14.875" style="125" customWidth="1"/>
    <col min="11011" max="11011" width="5.375" style="125" customWidth="1"/>
    <col min="11012" max="11012" width="6.5" style="125" customWidth="1"/>
    <col min="11013" max="11013" width="6.125" style="125" customWidth="1"/>
    <col min="11014" max="11014" width="6" style="125" customWidth="1"/>
    <col min="11015" max="11015" width="7.125" style="125" customWidth="1"/>
    <col min="11016" max="11016" width="7.25" style="125" customWidth="1"/>
    <col min="11017" max="11017" width="7.375" style="125" customWidth="1"/>
    <col min="11018" max="11264" width="9" style="125"/>
    <col min="11265" max="11265" width="19.625" style="125" customWidth="1"/>
    <col min="11266" max="11266" width="14.875" style="125" customWidth="1"/>
    <col min="11267" max="11267" width="5.375" style="125" customWidth="1"/>
    <col min="11268" max="11268" width="6.5" style="125" customWidth="1"/>
    <col min="11269" max="11269" width="6.125" style="125" customWidth="1"/>
    <col min="11270" max="11270" width="6" style="125" customWidth="1"/>
    <col min="11271" max="11271" width="7.125" style="125" customWidth="1"/>
    <col min="11272" max="11272" width="7.25" style="125" customWidth="1"/>
    <col min="11273" max="11273" width="7.375" style="125" customWidth="1"/>
    <col min="11274" max="11520" width="9" style="125"/>
    <col min="11521" max="11521" width="19.625" style="125" customWidth="1"/>
    <col min="11522" max="11522" width="14.875" style="125" customWidth="1"/>
    <col min="11523" max="11523" width="5.375" style="125" customWidth="1"/>
    <col min="11524" max="11524" width="6.5" style="125" customWidth="1"/>
    <col min="11525" max="11525" width="6.125" style="125" customWidth="1"/>
    <col min="11526" max="11526" width="6" style="125" customWidth="1"/>
    <col min="11527" max="11527" width="7.125" style="125" customWidth="1"/>
    <col min="11528" max="11528" width="7.25" style="125" customWidth="1"/>
    <col min="11529" max="11529" width="7.375" style="125" customWidth="1"/>
    <col min="11530" max="11776" width="9" style="125"/>
    <col min="11777" max="11777" width="19.625" style="125" customWidth="1"/>
    <col min="11778" max="11778" width="14.875" style="125" customWidth="1"/>
    <col min="11779" max="11779" width="5.375" style="125" customWidth="1"/>
    <col min="11780" max="11780" width="6.5" style="125" customWidth="1"/>
    <col min="11781" max="11781" width="6.125" style="125" customWidth="1"/>
    <col min="11782" max="11782" width="6" style="125" customWidth="1"/>
    <col min="11783" max="11783" width="7.125" style="125" customWidth="1"/>
    <col min="11784" max="11784" width="7.25" style="125" customWidth="1"/>
    <col min="11785" max="11785" width="7.375" style="125" customWidth="1"/>
    <col min="11786" max="12032" width="9" style="125"/>
    <col min="12033" max="12033" width="19.625" style="125" customWidth="1"/>
    <col min="12034" max="12034" width="14.875" style="125" customWidth="1"/>
    <col min="12035" max="12035" width="5.375" style="125" customWidth="1"/>
    <col min="12036" max="12036" width="6.5" style="125" customWidth="1"/>
    <col min="12037" max="12037" width="6.125" style="125" customWidth="1"/>
    <col min="12038" max="12038" width="6" style="125" customWidth="1"/>
    <col min="12039" max="12039" width="7.125" style="125" customWidth="1"/>
    <col min="12040" max="12040" width="7.25" style="125" customWidth="1"/>
    <col min="12041" max="12041" width="7.375" style="125" customWidth="1"/>
    <col min="12042" max="12288" width="9" style="125"/>
    <col min="12289" max="12289" width="19.625" style="125" customWidth="1"/>
    <col min="12290" max="12290" width="14.875" style="125" customWidth="1"/>
    <col min="12291" max="12291" width="5.375" style="125" customWidth="1"/>
    <col min="12292" max="12292" width="6.5" style="125" customWidth="1"/>
    <col min="12293" max="12293" width="6.125" style="125" customWidth="1"/>
    <col min="12294" max="12294" width="6" style="125" customWidth="1"/>
    <col min="12295" max="12295" width="7.125" style="125" customWidth="1"/>
    <col min="12296" max="12296" width="7.25" style="125" customWidth="1"/>
    <col min="12297" max="12297" width="7.375" style="125" customWidth="1"/>
    <col min="12298" max="12544" width="9" style="125"/>
    <col min="12545" max="12545" width="19.625" style="125" customWidth="1"/>
    <col min="12546" max="12546" width="14.875" style="125" customWidth="1"/>
    <col min="12547" max="12547" width="5.375" style="125" customWidth="1"/>
    <col min="12548" max="12548" width="6.5" style="125" customWidth="1"/>
    <col min="12549" max="12549" width="6.125" style="125" customWidth="1"/>
    <col min="12550" max="12550" width="6" style="125" customWidth="1"/>
    <col min="12551" max="12551" width="7.125" style="125" customWidth="1"/>
    <col min="12552" max="12552" width="7.25" style="125" customWidth="1"/>
    <col min="12553" max="12553" width="7.375" style="125" customWidth="1"/>
    <col min="12554" max="12800" width="9" style="125"/>
    <col min="12801" max="12801" width="19.625" style="125" customWidth="1"/>
    <col min="12802" max="12802" width="14.875" style="125" customWidth="1"/>
    <col min="12803" max="12803" width="5.375" style="125" customWidth="1"/>
    <col min="12804" max="12804" width="6.5" style="125" customWidth="1"/>
    <col min="12805" max="12805" width="6.125" style="125" customWidth="1"/>
    <col min="12806" max="12806" width="6" style="125" customWidth="1"/>
    <col min="12807" max="12807" width="7.125" style="125" customWidth="1"/>
    <col min="12808" max="12808" width="7.25" style="125" customWidth="1"/>
    <col min="12809" max="12809" width="7.375" style="125" customWidth="1"/>
    <col min="12810" max="13056" width="9" style="125"/>
    <col min="13057" max="13057" width="19.625" style="125" customWidth="1"/>
    <col min="13058" max="13058" width="14.875" style="125" customWidth="1"/>
    <col min="13059" max="13059" width="5.375" style="125" customWidth="1"/>
    <col min="13060" max="13060" width="6.5" style="125" customWidth="1"/>
    <col min="13061" max="13061" width="6.125" style="125" customWidth="1"/>
    <col min="13062" max="13062" width="6" style="125" customWidth="1"/>
    <col min="13063" max="13063" width="7.125" style="125" customWidth="1"/>
    <col min="13064" max="13064" width="7.25" style="125" customWidth="1"/>
    <col min="13065" max="13065" width="7.375" style="125" customWidth="1"/>
    <col min="13066" max="13312" width="9" style="125"/>
    <col min="13313" max="13313" width="19.625" style="125" customWidth="1"/>
    <col min="13314" max="13314" width="14.875" style="125" customWidth="1"/>
    <col min="13315" max="13315" width="5.375" style="125" customWidth="1"/>
    <col min="13316" max="13316" width="6.5" style="125" customWidth="1"/>
    <col min="13317" max="13317" width="6.125" style="125" customWidth="1"/>
    <col min="13318" max="13318" width="6" style="125" customWidth="1"/>
    <col min="13319" max="13319" width="7.125" style="125" customWidth="1"/>
    <col min="13320" max="13320" width="7.25" style="125" customWidth="1"/>
    <col min="13321" max="13321" width="7.375" style="125" customWidth="1"/>
    <col min="13322" max="13568" width="9" style="125"/>
    <col min="13569" max="13569" width="19.625" style="125" customWidth="1"/>
    <col min="13570" max="13570" width="14.875" style="125" customWidth="1"/>
    <col min="13571" max="13571" width="5.375" style="125" customWidth="1"/>
    <col min="13572" max="13572" width="6.5" style="125" customWidth="1"/>
    <col min="13573" max="13573" width="6.125" style="125" customWidth="1"/>
    <col min="13574" max="13574" width="6" style="125" customWidth="1"/>
    <col min="13575" max="13575" width="7.125" style="125" customWidth="1"/>
    <col min="13576" max="13576" width="7.25" style="125" customWidth="1"/>
    <col min="13577" max="13577" width="7.375" style="125" customWidth="1"/>
    <col min="13578" max="13824" width="9" style="125"/>
    <col min="13825" max="13825" width="19.625" style="125" customWidth="1"/>
    <col min="13826" max="13826" width="14.875" style="125" customWidth="1"/>
    <col min="13827" max="13827" width="5.375" style="125" customWidth="1"/>
    <col min="13828" max="13828" width="6.5" style="125" customWidth="1"/>
    <col min="13829" max="13829" width="6.125" style="125" customWidth="1"/>
    <col min="13830" max="13830" width="6" style="125" customWidth="1"/>
    <col min="13831" max="13831" width="7.125" style="125" customWidth="1"/>
    <col min="13832" max="13832" width="7.25" style="125" customWidth="1"/>
    <col min="13833" max="13833" width="7.375" style="125" customWidth="1"/>
    <col min="13834" max="14080" width="9" style="125"/>
    <col min="14081" max="14081" width="19.625" style="125" customWidth="1"/>
    <col min="14082" max="14082" width="14.875" style="125" customWidth="1"/>
    <col min="14083" max="14083" width="5.375" style="125" customWidth="1"/>
    <col min="14084" max="14084" width="6.5" style="125" customWidth="1"/>
    <col min="14085" max="14085" width="6.125" style="125" customWidth="1"/>
    <col min="14086" max="14086" width="6" style="125" customWidth="1"/>
    <col min="14087" max="14087" width="7.125" style="125" customWidth="1"/>
    <col min="14088" max="14088" width="7.25" style="125" customWidth="1"/>
    <col min="14089" max="14089" width="7.375" style="125" customWidth="1"/>
    <col min="14090" max="14336" width="9" style="125"/>
    <col min="14337" max="14337" width="19.625" style="125" customWidth="1"/>
    <col min="14338" max="14338" width="14.875" style="125" customWidth="1"/>
    <col min="14339" max="14339" width="5.375" style="125" customWidth="1"/>
    <col min="14340" max="14340" width="6.5" style="125" customWidth="1"/>
    <col min="14341" max="14341" width="6.125" style="125" customWidth="1"/>
    <col min="14342" max="14342" width="6" style="125" customWidth="1"/>
    <col min="14343" max="14343" width="7.125" style="125" customWidth="1"/>
    <col min="14344" max="14344" width="7.25" style="125" customWidth="1"/>
    <col min="14345" max="14345" width="7.375" style="125" customWidth="1"/>
    <col min="14346" max="14592" width="9" style="125"/>
    <col min="14593" max="14593" width="19.625" style="125" customWidth="1"/>
    <col min="14594" max="14594" width="14.875" style="125" customWidth="1"/>
    <col min="14595" max="14595" width="5.375" style="125" customWidth="1"/>
    <col min="14596" max="14596" width="6.5" style="125" customWidth="1"/>
    <col min="14597" max="14597" width="6.125" style="125" customWidth="1"/>
    <col min="14598" max="14598" width="6" style="125" customWidth="1"/>
    <col min="14599" max="14599" width="7.125" style="125" customWidth="1"/>
    <col min="14600" max="14600" width="7.25" style="125" customWidth="1"/>
    <col min="14601" max="14601" width="7.375" style="125" customWidth="1"/>
    <col min="14602" max="14848" width="9" style="125"/>
    <col min="14849" max="14849" width="19.625" style="125" customWidth="1"/>
    <col min="14850" max="14850" width="14.875" style="125" customWidth="1"/>
    <col min="14851" max="14851" width="5.375" style="125" customWidth="1"/>
    <col min="14852" max="14852" width="6.5" style="125" customWidth="1"/>
    <col min="14853" max="14853" width="6.125" style="125" customWidth="1"/>
    <col min="14854" max="14854" width="6" style="125" customWidth="1"/>
    <col min="14855" max="14855" width="7.125" style="125" customWidth="1"/>
    <col min="14856" max="14856" width="7.25" style="125" customWidth="1"/>
    <col min="14857" max="14857" width="7.375" style="125" customWidth="1"/>
    <col min="14858" max="15104" width="9" style="125"/>
    <col min="15105" max="15105" width="19.625" style="125" customWidth="1"/>
    <col min="15106" max="15106" width="14.875" style="125" customWidth="1"/>
    <col min="15107" max="15107" width="5.375" style="125" customWidth="1"/>
    <col min="15108" max="15108" width="6.5" style="125" customWidth="1"/>
    <col min="15109" max="15109" width="6.125" style="125" customWidth="1"/>
    <col min="15110" max="15110" width="6" style="125" customWidth="1"/>
    <col min="15111" max="15111" width="7.125" style="125" customWidth="1"/>
    <col min="15112" max="15112" width="7.25" style="125" customWidth="1"/>
    <col min="15113" max="15113" width="7.375" style="125" customWidth="1"/>
    <col min="15114" max="15360" width="9" style="125"/>
    <col min="15361" max="15361" width="19.625" style="125" customWidth="1"/>
    <col min="15362" max="15362" width="14.875" style="125" customWidth="1"/>
    <col min="15363" max="15363" width="5.375" style="125" customWidth="1"/>
    <col min="15364" max="15364" width="6.5" style="125" customWidth="1"/>
    <col min="15365" max="15365" width="6.125" style="125" customWidth="1"/>
    <col min="15366" max="15366" width="6" style="125" customWidth="1"/>
    <col min="15367" max="15367" width="7.125" style="125" customWidth="1"/>
    <col min="15368" max="15368" width="7.25" style="125" customWidth="1"/>
    <col min="15369" max="15369" width="7.375" style="125" customWidth="1"/>
    <col min="15370" max="15616" width="9" style="125"/>
    <col min="15617" max="15617" width="19.625" style="125" customWidth="1"/>
    <col min="15618" max="15618" width="14.875" style="125" customWidth="1"/>
    <col min="15619" max="15619" width="5.375" style="125" customWidth="1"/>
    <col min="15620" max="15620" width="6.5" style="125" customWidth="1"/>
    <col min="15621" max="15621" width="6.125" style="125" customWidth="1"/>
    <col min="15622" max="15622" width="6" style="125" customWidth="1"/>
    <col min="15623" max="15623" width="7.125" style="125" customWidth="1"/>
    <col min="15624" max="15624" width="7.25" style="125" customWidth="1"/>
    <col min="15625" max="15625" width="7.375" style="125" customWidth="1"/>
    <col min="15626" max="15872" width="9" style="125"/>
    <col min="15873" max="15873" width="19.625" style="125" customWidth="1"/>
    <col min="15874" max="15874" width="14.875" style="125" customWidth="1"/>
    <col min="15875" max="15875" width="5.375" style="125" customWidth="1"/>
    <col min="15876" max="15876" width="6.5" style="125" customWidth="1"/>
    <col min="15877" max="15877" width="6.125" style="125" customWidth="1"/>
    <col min="15878" max="15878" width="6" style="125" customWidth="1"/>
    <col min="15879" max="15879" width="7.125" style="125" customWidth="1"/>
    <col min="15880" max="15880" width="7.25" style="125" customWidth="1"/>
    <col min="15881" max="15881" width="7.375" style="125" customWidth="1"/>
    <col min="15882" max="16128" width="9" style="125"/>
    <col min="16129" max="16129" width="19.625" style="125" customWidth="1"/>
    <col min="16130" max="16130" width="14.875" style="125" customWidth="1"/>
    <col min="16131" max="16131" width="5.375" style="125" customWidth="1"/>
    <col min="16132" max="16132" width="6.5" style="125" customWidth="1"/>
    <col min="16133" max="16133" width="6.125" style="125" customWidth="1"/>
    <col min="16134" max="16134" width="6" style="125" customWidth="1"/>
    <col min="16135" max="16135" width="7.125" style="125" customWidth="1"/>
    <col min="16136" max="16136" width="7.25" style="125" customWidth="1"/>
    <col min="16137" max="16137" width="7.375" style="125" customWidth="1"/>
    <col min="16138" max="16384" width="9" style="125"/>
  </cols>
  <sheetData>
    <row r="1" spans="1:21" ht="15">
      <c r="A1" s="313" t="s">
        <v>94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21" ht="16.5" thickBot="1">
      <c r="A2" s="126"/>
      <c r="B2" s="127"/>
      <c r="C2" s="127"/>
      <c r="D2" s="128"/>
      <c r="E2" s="128"/>
      <c r="F2" s="128"/>
      <c r="G2" s="128"/>
      <c r="H2" s="128"/>
      <c r="I2" s="128"/>
      <c r="J2" s="173"/>
      <c r="K2" s="174" t="s">
        <v>191</v>
      </c>
      <c r="L2" s="315"/>
      <c r="M2" s="315"/>
    </row>
    <row r="3" spans="1:21" ht="16.5" thickBot="1">
      <c r="A3" s="129" t="s">
        <v>95</v>
      </c>
      <c r="B3" s="316" t="s">
        <v>95</v>
      </c>
      <c r="C3" s="317"/>
      <c r="D3" s="318" t="s">
        <v>96</v>
      </c>
      <c r="E3" s="319"/>
      <c r="F3" s="320" t="s">
        <v>97</v>
      </c>
      <c r="G3" s="321"/>
      <c r="H3" s="318" t="s">
        <v>98</v>
      </c>
      <c r="I3" s="319"/>
      <c r="J3" s="308" t="s">
        <v>99</v>
      </c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4"/>
    </row>
    <row r="4" spans="1:21" ht="13.5" thickBot="1">
      <c r="A4" s="130" t="s">
        <v>100</v>
      </c>
      <c r="B4" s="309" t="s">
        <v>101</v>
      </c>
      <c r="C4" s="310"/>
      <c r="D4" s="131" t="s">
        <v>102</v>
      </c>
      <c r="E4" s="132" t="s">
        <v>103</v>
      </c>
      <c r="F4" s="133" t="s">
        <v>102</v>
      </c>
      <c r="G4" s="134" t="s">
        <v>103</v>
      </c>
      <c r="H4" s="131" t="s">
        <v>102</v>
      </c>
      <c r="I4" s="132" t="s">
        <v>103</v>
      </c>
      <c r="J4" s="175" t="s">
        <v>154</v>
      </c>
      <c r="K4" s="176" t="s">
        <v>155</v>
      </c>
      <c r="L4" s="175" t="s">
        <v>156</v>
      </c>
      <c r="M4" s="176" t="s">
        <v>104</v>
      </c>
      <c r="N4" s="175" t="s">
        <v>157</v>
      </c>
      <c r="O4" s="176" t="s">
        <v>158</v>
      </c>
      <c r="P4" s="175" t="s">
        <v>159</v>
      </c>
      <c r="Q4" s="176" t="s">
        <v>160</v>
      </c>
      <c r="R4" s="175" t="s">
        <v>161</v>
      </c>
      <c r="S4" s="176" t="s">
        <v>162</v>
      </c>
      <c r="T4" s="175" t="s">
        <v>163</v>
      </c>
      <c r="U4" s="345" t="s">
        <v>164</v>
      </c>
    </row>
    <row r="5" spans="1:21">
      <c r="A5" s="135" t="s">
        <v>105</v>
      </c>
      <c r="B5" s="189" t="s">
        <v>108</v>
      </c>
      <c r="C5" s="189"/>
      <c r="D5" s="346"/>
      <c r="E5" s="346"/>
      <c r="F5" s="346"/>
      <c r="G5" s="346"/>
      <c r="H5" s="346"/>
      <c r="I5" s="347"/>
      <c r="J5" s="348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1"/>
    </row>
    <row r="6" spans="1:21">
      <c r="A6" s="349" t="s">
        <v>106</v>
      </c>
      <c r="B6" s="350" t="s">
        <v>114</v>
      </c>
      <c r="C6" s="350" t="s">
        <v>115</v>
      </c>
      <c r="D6" s="351"/>
      <c r="E6" s="351"/>
      <c r="F6" s="351">
        <v>49.1</v>
      </c>
      <c r="G6" s="351">
        <v>20</v>
      </c>
      <c r="H6" s="351"/>
      <c r="I6" s="352"/>
      <c r="J6" s="353">
        <v>0</v>
      </c>
      <c r="K6" s="136">
        <v>0</v>
      </c>
      <c r="L6" s="136">
        <v>0</v>
      </c>
      <c r="M6" s="136">
        <v>0</v>
      </c>
      <c r="N6" s="136">
        <v>0</v>
      </c>
      <c r="O6" s="136">
        <v>0</v>
      </c>
      <c r="P6" s="136">
        <v>0</v>
      </c>
      <c r="Q6" s="136">
        <v>0</v>
      </c>
      <c r="R6" s="136">
        <v>0</v>
      </c>
      <c r="S6" s="136">
        <v>0</v>
      </c>
      <c r="T6" s="136">
        <v>0</v>
      </c>
      <c r="U6" s="192">
        <v>0</v>
      </c>
    </row>
    <row r="7" spans="1:21">
      <c r="A7" s="349" t="s">
        <v>107</v>
      </c>
      <c r="B7" s="350" t="s">
        <v>109</v>
      </c>
      <c r="C7" s="354" t="s">
        <v>110</v>
      </c>
      <c r="D7" s="351"/>
      <c r="E7" s="351"/>
      <c r="F7" s="351">
        <v>49.1</v>
      </c>
      <c r="G7" s="351">
        <v>20</v>
      </c>
      <c r="H7" s="351"/>
      <c r="I7" s="352"/>
      <c r="J7" s="353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6">
        <v>0</v>
      </c>
      <c r="U7" s="192">
        <v>0</v>
      </c>
    </row>
    <row r="8" spans="1:21">
      <c r="A8" s="349"/>
      <c r="B8" s="350" t="s">
        <v>111</v>
      </c>
      <c r="C8" s="354" t="s">
        <v>55</v>
      </c>
      <c r="D8" s="351"/>
      <c r="E8" s="351"/>
      <c r="F8" s="351">
        <v>49.1</v>
      </c>
      <c r="G8" s="351">
        <v>20</v>
      </c>
      <c r="H8" s="351"/>
      <c r="I8" s="352"/>
      <c r="J8" s="353">
        <v>0</v>
      </c>
      <c r="K8" s="136">
        <v>0</v>
      </c>
      <c r="L8" s="136">
        <v>0</v>
      </c>
      <c r="M8" s="136">
        <v>0</v>
      </c>
      <c r="N8" s="136">
        <v>0</v>
      </c>
      <c r="O8" s="136">
        <v>0</v>
      </c>
      <c r="P8" s="136">
        <v>0</v>
      </c>
      <c r="Q8" s="136">
        <v>0</v>
      </c>
      <c r="R8" s="136">
        <v>0</v>
      </c>
      <c r="S8" s="136">
        <v>0</v>
      </c>
      <c r="T8" s="136">
        <v>0</v>
      </c>
      <c r="U8" s="192">
        <v>0</v>
      </c>
    </row>
    <row r="9" spans="1:21">
      <c r="A9" s="349"/>
      <c r="B9" s="350" t="s">
        <v>112</v>
      </c>
      <c r="C9" s="354" t="s">
        <v>113</v>
      </c>
      <c r="D9" s="351"/>
      <c r="E9" s="351"/>
      <c r="F9" s="351">
        <v>49.1</v>
      </c>
      <c r="G9" s="351">
        <v>20</v>
      </c>
      <c r="H9" s="351"/>
      <c r="I9" s="352"/>
      <c r="J9" s="353">
        <v>0</v>
      </c>
      <c r="K9" s="136">
        <v>0</v>
      </c>
      <c r="L9" s="136">
        <v>0</v>
      </c>
      <c r="M9" s="136">
        <v>0</v>
      </c>
      <c r="N9" s="136">
        <v>0</v>
      </c>
      <c r="O9" s="136">
        <v>0</v>
      </c>
      <c r="P9" s="136">
        <v>0</v>
      </c>
      <c r="Q9" s="136">
        <v>0</v>
      </c>
      <c r="R9" s="136">
        <v>0</v>
      </c>
      <c r="S9" s="136">
        <v>0</v>
      </c>
      <c r="T9" s="136">
        <v>0</v>
      </c>
      <c r="U9" s="192">
        <v>0</v>
      </c>
    </row>
    <row r="10" spans="1:21" ht="13.5" thickBot="1">
      <c r="A10" s="355"/>
      <c r="B10" s="138" t="s">
        <v>116</v>
      </c>
      <c r="C10" s="139"/>
      <c r="D10" s="356"/>
      <c r="E10" s="356"/>
      <c r="F10" s="139">
        <v>49.1</v>
      </c>
      <c r="G10" s="139">
        <v>20</v>
      </c>
      <c r="H10" s="356"/>
      <c r="I10" s="357"/>
      <c r="J10" s="358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4"/>
    </row>
    <row r="11" spans="1:21">
      <c r="A11" s="359"/>
      <c r="B11" s="360"/>
      <c r="C11" s="360"/>
      <c r="D11" s="361"/>
      <c r="E11" s="361"/>
      <c r="F11" s="361"/>
      <c r="G11" s="361"/>
      <c r="H11" s="361"/>
      <c r="I11" s="361"/>
      <c r="J11" s="204"/>
      <c r="K11" s="204"/>
      <c r="L11" s="204"/>
      <c r="M11" s="204"/>
      <c r="N11" s="137"/>
    </row>
    <row r="12" spans="1:21" ht="13.5" thickBot="1">
      <c r="A12" s="359"/>
      <c r="B12" s="141"/>
      <c r="C12" s="141"/>
      <c r="D12" s="361"/>
      <c r="E12" s="361"/>
      <c r="F12" s="361"/>
      <c r="G12" s="361"/>
      <c r="H12" s="361"/>
      <c r="I12" s="361"/>
      <c r="J12" s="137"/>
      <c r="K12" s="137"/>
      <c r="L12" s="137"/>
      <c r="M12" s="137"/>
      <c r="N12" s="137"/>
    </row>
    <row r="13" spans="1:21" ht="16.5" thickBot="1">
      <c r="A13" s="129" t="s">
        <v>95</v>
      </c>
      <c r="B13" s="316" t="s">
        <v>95</v>
      </c>
      <c r="C13" s="317"/>
      <c r="D13" s="318" t="s">
        <v>96</v>
      </c>
      <c r="E13" s="319"/>
      <c r="F13" s="320" t="s">
        <v>97</v>
      </c>
      <c r="G13" s="321"/>
      <c r="H13" s="318" t="s">
        <v>98</v>
      </c>
      <c r="I13" s="319"/>
      <c r="J13" s="308" t="s">
        <v>99</v>
      </c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4"/>
    </row>
    <row r="14" spans="1:21" ht="13.5" thickBot="1">
      <c r="A14" s="130" t="s">
        <v>100</v>
      </c>
      <c r="B14" s="309" t="s">
        <v>101</v>
      </c>
      <c r="C14" s="310"/>
      <c r="D14" s="131" t="s">
        <v>102</v>
      </c>
      <c r="E14" s="132" t="s">
        <v>103</v>
      </c>
      <c r="F14" s="133" t="s">
        <v>102</v>
      </c>
      <c r="G14" s="134" t="s">
        <v>103</v>
      </c>
      <c r="H14" s="131" t="s">
        <v>102</v>
      </c>
      <c r="I14" s="132" t="s">
        <v>103</v>
      </c>
      <c r="J14" s="175" t="s">
        <v>165</v>
      </c>
      <c r="K14" s="176" t="s">
        <v>166</v>
      </c>
      <c r="L14" s="175" t="s">
        <v>167</v>
      </c>
      <c r="M14" s="176" t="s">
        <v>168</v>
      </c>
      <c r="N14" s="175" t="s">
        <v>169</v>
      </c>
      <c r="O14" s="176" t="s">
        <v>170</v>
      </c>
      <c r="P14" s="175" t="s">
        <v>171</v>
      </c>
      <c r="Q14" s="176" t="s">
        <v>172</v>
      </c>
      <c r="R14" s="175" t="s">
        <v>173</v>
      </c>
      <c r="S14" s="176" t="s">
        <v>174</v>
      </c>
      <c r="T14" s="175" t="s">
        <v>175</v>
      </c>
      <c r="U14" s="345" t="s">
        <v>176</v>
      </c>
    </row>
    <row r="15" spans="1:21">
      <c r="A15" s="135" t="s">
        <v>105</v>
      </c>
      <c r="B15" s="189" t="s">
        <v>108</v>
      </c>
      <c r="C15" s="189"/>
      <c r="D15" s="346"/>
      <c r="E15" s="346"/>
      <c r="F15" s="346"/>
      <c r="G15" s="346"/>
      <c r="H15" s="346"/>
      <c r="I15" s="347"/>
      <c r="J15" s="348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1"/>
    </row>
    <row r="16" spans="1:21">
      <c r="A16" s="349" t="s">
        <v>106</v>
      </c>
      <c r="B16" s="350" t="s">
        <v>114</v>
      </c>
      <c r="C16" s="350" t="s">
        <v>115</v>
      </c>
      <c r="D16" s="351"/>
      <c r="E16" s="351"/>
      <c r="F16" s="351">
        <v>49.1</v>
      </c>
      <c r="G16" s="351">
        <v>20</v>
      </c>
      <c r="H16" s="351"/>
      <c r="I16" s="352"/>
      <c r="J16" s="353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92">
        <v>0</v>
      </c>
    </row>
    <row r="17" spans="1:21">
      <c r="A17" s="349" t="s">
        <v>107</v>
      </c>
      <c r="B17" s="350" t="s">
        <v>109</v>
      </c>
      <c r="C17" s="354" t="s">
        <v>110</v>
      </c>
      <c r="D17" s="351"/>
      <c r="E17" s="351"/>
      <c r="F17" s="351">
        <v>49.1</v>
      </c>
      <c r="G17" s="351">
        <v>20</v>
      </c>
      <c r="H17" s="351"/>
      <c r="I17" s="352"/>
      <c r="J17" s="353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92">
        <v>0</v>
      </c>
    </row>
    <row r="18" spans="1:21">
      <c r="A18" s="349"/>
      <c r="B18" s="350" t="s">
        <v>111</v>
      </c>
      <c r="C18" s="354" t="s">
        <v>55</v>
      </c>
      <c r="D18" s="351"/>
      <c r="E18" s="351"/>
      <c r="F18" s="351">
        <v>49.1</v>
      </c>
      <c r="G18" s="351">
        <v>20</v>
      </c>
      <c r="H18" s="351"/>
      <c r="I18" s="352"/>
      <c r="J18" s="353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92">
        <v>0</v>
      </c>
    </row>
    <row r="19" spans="1:21">
      <c r="A19" s="349"/>
      <c r="B19" s="350" t="s">
        <v>112</v>
      </c>
      <c r="C19" s="354" t="s">
        <v>113</v>
      </c>
      <c r="D19" s="351"/>
      <c r="E19" s="351"/>
      <c r="F19" s="351">
        <v>49.1</v>
      </c>
      <c r="G19" s="351">
        <v>20</v>
      </c>
      <c r="H19" s="351"/>
      <c r="I19" s="352"/>
      <c r="J19" s="353">
        <v>0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92">
        <v>0</v>
      </c>
    </row>
    <row r="20" spans="1:21" ht="13.5" thickBot="1">
      <c r="A20" s="355"/>
      <c r="B20" s="138" t="s">
        <v>116</v>
      </c>
      <c r="C20" s="139"/>
      <c r="D20" s="356"/>
      <c r="E20" s="356"/>
      <c r="F20" s="139">
        <v>49.1</v>
      </c>
      <c r="G20" s="139">
        <v>20</v>
      </c>
      <c r="H20" s="356"/>
      <c r="I20" s="357"/>
      <c r="J20" s="358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4"/>
    </row>
    <row r="21" spans="1:21">
      <c r="A21" s="359"/>
      <c r="B21" s="360"/>
      <c r="C21" s="360"/>
      <c r="D21" s="361"/>
      <c r="E21" s="361"/>
      <c r="F21" s="361"/>
      <c r="G21" s="361"/>
      <c r="H21" s="163"/>
      <c r="I21" s="361"/>
      <c r="J21" s="204"/>
      <c r="K21" s="204"/>
      <c r="L21" s="204"/>
      <c r="M21" s="204"/>
      <c r="N21" s="137"/>
    </row>
    <row r="22" spans="1:21">
      <c r="A22" s="359"/>
      <c r="B22" s="142"/>
      <c r="C22" s="142"/>
      <c r="D22" s="143"/>
      <c r="E22" s="143"/>
      <c r="F22" s="143"/>
      <c r="G22" s="143"/>
      <c r="H22" s="163"/>
      <c r="I22" s="361"/>
      <c r="J22" s="144"/>
      <c r="K22" s="144"/>
      <c r="L22" s="144"/>
      <c r="M22" s="144"/>
      <c r="N22" s="137"/>
    </row>
    <row r="23" spans="1:21">
      <c r="A23" s="140"/>
      <c r="B23" s="141"/>
      <c r="C23" s="141"/>
      <c r="D23" s="163"/>
      <c r="E23" s="163"/>
      <c r="F23" s="163"/>
      <c r="G23" s="163"/>
      <c r="H23" s="163"/>
      <c r="I23" s="361"/>
      <c r="J23" s="137"/>
      <c r="K23" s="137"/>
      <c r="L23" s="137"/>
      <c r="M23" s="137"/>
      <c r="N23" s="137"/>
    </row>
    <row r="24" spans="1:21">
      <c r="A24" s="359"/>
      <c r="B24" s="360"/>
      <c r="C24" s="360"/>
      <c r="D24" s="361"/>
      <c r="E24" s="361"/>
      <c r="F24" s="361"/>
      <c r="G24" s="361"/>
      <c r="H24" s="163"/>
      <c r="I24" s="361"/>
      <c r="J24" s="204"/>
      <c r="K24" s="204"/>
      <c r="L24" s="204"/>
      <c r="M24" s="204"/>
      <c r="N24" s="137"/>
    </row>
    <row r="25" spans="1:21">
      <c r="A25" s="163"/>
      <c r="B25" s="360"/>
      <c r="C25" s="360"/>
      <c r="D25" s="361"/>
      <c r="E25" s="361"/>
      <c r="F25" s="361"/>
      <c r="G25" s="361"/>
      <c r="H25" s="163"/>
      <c r="I25" s="361"/>
      <c r="J25" s="204"/>
      <c r="K25" s="204"/>
      <c r="L25" s="204"/>
      <c r="M25" s="204"/>
      <c r="N25" s="137"/>
    </row>
    <row r="26" spans="1:21" ht="15.75">
      <c r="A26" s="163"/>
      <c r="C26"/>
      <c r="D26"/>
      <c r="E26"/>
      <c r="F26"/>
      <c r="G26"/>
      <c r="H26" t="s">
        <v>194</v>
      </c>
      <c r="I26"/>
      <c r="J26"/>
      <c r="L26"/>
      <c r="M26"/>
      <c r="N26" t="s">
        <v>195</v>
      </c>
    </row>
    <row r="27" spans="1:21">
      <c r="A27" s="141"/>
      <c r="B27" s="141"/>
      <c r="C27" s="141"/>
      <c r="D27" s="362"/>
      <c r="E27" s="362"/>
      <c r="F27" s="362"/>
      <c r="G27" s="362"/>
      <c r="H27" s="362"/>
      <c r="I27" s="363"/>
      <c r="J27" s="137"/>
      <c r="K27" s="137"/>
      <c r="L27" s="137"/>
      <c r="M27" s="137"/>
      <c r="N27" s="137"/>
    </row>
    <row r="28" spans="1:21">
      <c r="A28" s="359"/>
      <c r="B28" s="362"/>
      <c r="C28" s="362"/>
      <c r="D28" s="363"/>
      <c r="E28" s="363"/>
      <c r="F28" s="363"/>
      <c r="G28" s="363"/>
      <c r="H28" s="363"/>
      <c r="I28" s="363"/>
      <c r="J28" s="137"/>
      <c r="K28" s="137"/>
      <c r="L28" s="137"/>
      <c r="M28" s="137"/>
      <c r="N28" s="137"/>
    </row>
    <row r="29" spans="1:21">
      <c r="A29" s="362"/>
      <c r="B29" s="362"/>
      <c r="C29" s="362"/>
      <c r="D29" s="363"/>
      <c r="E29" s="363"/>
      <c r="F29" s="363"/>
      <c r="G29" s="363"/>
      <c r="H29" s="363"/>
      <c r="I29" s="363"/>
      <c r="J29" s="137"/>
      <c r="K29" s="137"/>
      <c r="L29" s="137"/>
      <c r="M29" s="137"/>
      <c r="N29" s="137"/>
    </row>
    <row r="30" spans="1:21">
      <c r="A30" s="141"/>
      <c r="B30" s="141"/>
      <c r="C30" s="141"/>
      <c r="D30" s="363"/>
      <c r="E30" s="363"/>
      <c r="F30" s="363"/>
      <c r="G30" s="363"/>
      <c r="H30" s="363"/>
      <c r="I30" s="363"/>
      <c r="J30" s="137"/>
      <c r="K30" s="137"/>
      <c r="L30" s="137"/>
      <c r="M30" s="137"/>
      <c r="N30" s="137"/>
    </row>
    <row r="31" spans="1:21">
      <c r="A31" s="145"/>
      <c r="B31" s="146"/>
      <c r="C31" s="146"/>
      <c r="D31" s="147"/>
      <c r="E31" s="147"/>
      <c r="F31" s="147"/>
      <c r="G31" s="147"/>
      <c r="H31" s="147"/>
      <c r="I31" s="147"/>
      <c r="J31" s="148"/>
      <c r="K31" s="148"/>
      <c r="L31" s="148"/>
      <c r="M31" s="148"/>
      <c r="N31" s="137"/>
    </row>
    <row r="32" spans="1:21">
      <c r="A32" s="145"/>
      <c r="B32" s="146"/>
      <c r="C32" s="146"/>
      <c r="D32" s="147"/>
      <c r="E32" s="147"/>
      <c r="F32" s="147"/>
      <c r="G32" s="147"/>
      <c r="H32" s="147"/>
      <c r="I32" s="147"/>
      <c r="J32" s="148"/>
      <c r="K32" s="148"/>
      <c r="L32" s="148"/>
      <c r="M32" s="148"/>
      <c r="N32" s="137"/>
    </row>
    <row r="33" spans="1:14">
      <c r="A33" s="145"/>
      <c r="B33" s="146"/>
      <c r="C33" s="146"/>
      <c r="D33" s="147"/>
      <c r="E33" s="147"/>
      <c r="F33" s="147"/>
      <c r="G33" s="147"/>
      <c r="H33" s="147"/>
      <c r="I33" s="147"/>
      <c r="J33" s="148"/>
      <c r="K33" s="148"/>
      <c r="L33" s="148"/>
      <c r="M33" s="148"/>
      <c r="N33" s="137"/>
    </row>
    <row r="34" spans="1:14">
      <c r="A34" s="145"/>
      <c r="B34" s="146"/>
      <c r="C34" s="146"/>
      <c r="D34" s="147"/>
      <c r="E34" s="147"/>
      <c r="F34" s="147"/>
      <c r="G34" s="147"/>
      <c r="H34" s="147"/>
      <c r="I34" s="147"/>
      <c r="J34" s="148"/>
      <c r="K34" s="148"/>
      <c r="L34" s="148"/>
      <c r="M34" s="148"/>
      <c r="N34" s="137"/>
    </row>
    <row r="35" spans="1:14">
      <c r="A35" s="145"/>
      <c r="B35" s="146"/>
      <c r="C35" s="146"/>
      <c r="D35" s="147"/>
      <c r="E35" s="147"/>
      <c r="F35" s="147"/>
      <c r="G35" s="147"/>
      <c r="H35" s="147"/>
      <c r="I35" s="147"/>
      <c r="J35" s="148"/>
      <c r="K35" s="148"/>
      <c r="L35" s="148"/>
      <c r="M35" s="148"/>
      <c r="N35" s="137"/>
    </row>
    <row r="36" spans="1:14">
      <c r="A36" s="145"/>
      <c r="B36" s="146"/>
      <c r="C36" s="146"/>
      <c r="D36" s="147"/>
      <c r="E36" s="147"/>
      <c r="F36" s="147"/>
      <c r="G36" s="147"/>
      <c r="H36" s="147"/>
      <c r="I36" s="147"/>
      <c r="J36" s="148"/>
      <c r="K36" s="148"/>
      <c r="L36" s="148"/>
      <c r="M36" s="148"/>
      <c r="N36" s="137"/>
    </row>
    <row r="37" spans="1:14">
      <c r="A37" s="145"/>
      <c r="B37" s="146"/>
      <c r="C37" s="146"/>
      <c r="D37" s="147"/>
      <c r="E37" s="147"/>
      <c r="F37" s="147"/>
      <c r="G37" s="147"/>
      <c r="H37" s="147"/>
      <c r="I37" s="147"/>
      <c r="J37" s="148"/>
      <c r="K37" s="148"/>
      <c r="L37" s="148"/>
      <c r="M37" s="148"/>
      <c r="N37" s="137"/>
    </row>
    <row r="38" spans="1:14">
      <c r="A38" s="145"/>
      <c r="B38" s="145"/>
      <c r="C38" s="145"/>
      <c r="D38" s="149"/>
      <c r="E38" s="149"/>
      <c r="F38" s="149"/>
      <c r="G38" s="149"/>
      <c r="H38" s="150"/>
      <c r="I38" s="150"/>
      <c r="J38" s="151"/>
      <c r="K38" s="151"/>
      <c r="L38" s="151"/>
      <c r="M38" s="151"/>
      <c r="N38" s="137"/>
    </row>
    <row r="39" spans="1:14">
      <c r="A39" s="152"/>
      <c r="B39" s="146"/>
      <c r="C39" s="146"/>
      <c r="D39" s="147"/>
      <c r="E39" s="147"/>
      <c r="F39" s="147"/>
      <c r="G39" s="153"/>
      <c r="H39" s="147"/>
      <c r="I39" s="147"/>
      <c r="J39" s="154"/>
      <c r="K39" s="154"/>
      <c r="L39" s="154"/>
      <c r="M39" s="154"/>
      <c r="N39" s="137"/>
    </row>
    <row r="40" spans="1:14">
      <c r="A40" s="145"/>
      <c r="B40" s="146"/>
      <c r="C40" s="146"/>
      <c r="D40" s="147"/>
      <c r="E40" s="147"/>
      <c r="F40" s="147"/>
      <c r="G40" s="153"/>
      <c r="H40" s="147"/>
      <c r="I40" s="147"/>
      <c r="J40" s="154"/>
      <c r="K40" s="154"/>
      <c r="L40" s="154"/>
      <c r="M40" s="154"/>
      <c r="N40" s="137"/>
    </row>
    <row r="41" spans="1:14">
      <c r="A41" s="145"/>
      <c r="B41" s="145"/>
      <c r="C41" s="145"/>
      <c r="D41" s="150"/>
      <c r="E41" s="150"/>
      <c r="F41" s="149"/>
      <c r="G41" s="155"/>
      <c r="H41" s="150"/>
      <c r="I41" s="150"/>
      <c r="J41" s="151"/>
      <c r="K41" s="151"/>
      <c r="L41" s="151"/>
      <c r="M41" s="151"/>
      <c r="N41" s="137"/>
    </row>
    <row r="42" spans="1:14">
      <c r="A42" s="141"/>
      <c r="B42" s="362"/>
      <c r="C42" s="362"/>
      <c r="D42" s="364"/>
      <c r="E42" s="364"/>
      <c r="F42" s="364"/>
      <c r="G42" s="364"/>
      <c r="H42" s="362"/>
      <c r="I42" s="362"/>
      <c r="J42" s="204"/>
      <c r="K42" s="204"/>
      <c r="L42" s="204"/>
      <c r="M42" s="204"/>
      <c r="N42" s="137"/>
    </row>
    <row r="43" spans="1:14">
      <c r="A43" s="362"/>
      <c r="B43" s="141"/>
      <c r="C43" s="141"/>
      <c r="D43" s="156"/>
      <c r="E43" s="156"/>
      <c r="F43" s="156"/>
      <c r="G43" s="156"/>
      <c r="H43" s="362"/>
      <c r="I43" s="362"/>
      <c r="J43" s="144"/>
      <c r="K43" s="144"/>
      <c r="L43" s="144"/>
      <c r="M43" s="144"/>
      <c r="N43" s="137"/>
    </row>
    <row r="44" spans="1:14">
      <c r="A44" s="362"/>
      <c r="B44" s="141"/>
      <c r="C44" s="141"/>
      <c r="D44" s="364"/>
      <c r="E44" s="364"/>
      <c r="F44" s="364"/>
      <c r="G44" s="364"/>
      <c r="H44" s="362"/>
      <c r="I44" s="362"/>
      <c r="J44" s="137"/>
      <c r="K44" s="137"/>
      <c r="L44" s="137"/>
      <c r="M44" s="137"/>
      <c r="N44" s="137"/>
    </row>
    <row r="45" spans="1:14">
      <c r="A45" s="365"/>
      <c r="B45" s="362"/>
      <c r="C45" s="362"/>
      <c r="D45" s="364"/>
      <c r="E45" s="364"/>
      <c r="F45" s="364"/>
      <c r="G45" s="364"/>
      <c r="H45" s="362"/>
      <c r="I45" s="362"/>
      <c r="J45" s="204"/>
      <c r="K45" s="204"/>
      <c r="L45" s="204"/>
      <c r="M45" s="204"/>
      <c r="N45" s="137"/>
    </row>
    <row r="46" spans="1:14">
      <c r="A46" s="362"/>
      <c r="B46" s="362"/>
      <c r="C46" s="362"/>
      <c r="D46" s="364"/>
      <c r="E46" s="364"/>
      <c r="F46" s="364"/>
      <c r="G46" s="364"/>
      <c r="H46" s="362"/>
      <c r="I46" s="362"/>
      <c r="J46" s="204"/>
      <c r="K46" s="204"/>
      <c r="L46" s="204"/>
      <c r="M46" s="204"/>
      <c r="N46" s="137"/>
    </row>
    <row r="47" spans="1:14">
      <c r="A47" s="362"/>
      <c r="B47" s="362"/>
      <c r="C47" s="362"/>
      <c r="D47" s="364"/>
      <c r="E47" s="364"/>
      <c r="F47" s="364"/>
      <c r="G47" s="364"/>
      <c r="H47" s="362"/>
      <c r="I47" s="362"/>
      <c r="J47" s="204"/>
      <c r="K47" s="204"/>
      <c r="L47" s="204"/>
      <c r="M47" s="204"/>
      <c r="N47" s="137"/>
    </row>
    <row r="48" spans="1:14">
      <c r="A48" s="362"/>
      <c r="B48" s="141"/>
      <c r="C48" s="141"/>
      <c r="D48" s="156"/>
      <c r="E48" s="156"/>
      <c r="F48" s="364"/>
      <c r="G48" s="364"/>
      <c r="H48" s="362"/>
      <c r="I48" s="362"/>
      <c r="J48" s="144"/>
      <c r="K48" s="144"/>
      <c r="L48" s="144"/>
      <c r="M48" s="144"/>
      <c r="N48" s="137"/>
    </row>
    <row r="49" spans="1:14">
      <c r="A49" s="141"/>
      <c r="B49" s="141"/>
      <c r="C49" s="141"/>
      <c r="D49" s="364"/>
      <c r="E49" s="364"/>
      <c r="F49" s="364"/>
      <c r="G49" s="364"/>
      <c r="H49" s="362"/>
      <c r="I49" s="362"/>
      <c r="J49" s="137"/>
      <c r="K49" s="137"/>
      <c r="L49" s="137"/>
      <c r="M49" s="137"/>
      <c r="N49" s="137"/>
    </row>
    <row r="50" spans="1:14">
      <c r="A50" s="362"/>
      <c r="B50" s="362"/>
      <c r="C50" s="362"/>
      <c r="D50" s="364"/>
      <c r="E50" s="364"/>
      <c r="F50" s="364"/>
      <c r="G50" s="364"/>
      <c r="H50" s="362"/>
      <c r="I50" s="362"/>
      <c r="J50" s="204"/>
      <c r="K50" s="204"/>
      <c r="L50" s="204"/>
      <c r="M50" s="204"/>
      <c r="N50" s="137"/>
    </row>
    <row r="51" spans="1:14">
      <c r="A51" s="362"/>
      <c r="B51" s="157"/>
      <c r="C51" s="157"/>
      <c r="D51" s="156"/>
      <c r="E51" s="156"/>
      <c r="F51" s="156"/>
      <c r="G51" s="156"/>
      <c r="H51" s="362"/>
      <c r="I51" s="362"/>
      <c r="J51" s="144"/>
      <c r="K51" s="144"/>
      <c r="L51" s="144"/>
      <c r="M51" s="144"/>
      <c r="N51" s="137"/>
    </row>
    <row r="52" spans="1:14">
      <c r="A52" s="140"/>
      <c r="B52" s="141"/>
      <c r="C52" s="141"/>
      <c r="D52" s="163"/>
      <c r="E52" s="163"/>
      <c r="F52" s="163"/>
      <c r="G52" s="163"/>
      <c r="H52" s="362"/>
      <c r="I52" s="362"/>
      <c r="J52" s="137"/>
      <c r="K52" s="137"/>
      <c r="L52" s="137"/>
      <c r="M52" s="137"/>
      <c r="N52" s="137"/>
    </row>
    <row r="53" spans="1:14">
      <c r="A53" s="359"/>
      <c r="B53" s="360"/>
      <c r="C53" s="360"/>
      <c r="D53" s="361"/>
      <c r="E53" s="361"/>
      <c r="F53" s="361"/>
      <c r="G53" s="361"/>
      <c r="H53" s="362"/>
      <c r="I53" s="362"/>
      <c r="J53" s="204"/>
      <c r="K53" s="204"/>
      <c r="L53" s="204"/>
      <c r="M53" s="204"/>
      <c r="N53" s="137"/>
    </row>
    <row r="54" spans="1:14">
      <c r="A54" s="137"/>
      <c r="B54" s="360"/>
      <c r="C54" s="360"/>
      <c r="D54" s="361"/>
      <c r="E54" s="361"/>
      <c r="F54" s="361"/>
      <c r="G54" s="361"/>
      <c r="H54" s="362"/>
      <c r="I54" s="362"/>
      <c r="J54" s="204"/>
      <c r="K54" s="204"/>
      <c r="L54" s="204"/>
      <c r="M54" s="204"/>
      <c r="N54" s="137"/>
    </row>
    <row r="55" spans="1:14">
      <c r="A55" s="359"/>
      <c r="B55" s="360"/>
      <c r="C55" s="360"/>
      <c r="D55" s="361"/>
      <c r="E55" s="361"/>
      <c r="F55" s="361"/>
      <c r="G55" s="361"/>
      <c r="H55" s="362"/>
      <c r="I55" s="362"/>
      <c r="J55" s="204"/>
      <c r="K55" s="204"/>
      <c r="L55" s="204"/>
      <c r="M55" s="204"/>
      <c r="N55" s="137"/>
    </row>
    <row r="56" spans="1:14">
      <c r="A56" s="359"/>
      <c r="B56" s="360"/>
      <c r="C56" s="360"/>
      <c r="D56" s="361"/>
      <c r="E56" s="361"/>
      <c r="F56" s="361"/>
      <c r="G56" s="361"/>
      <c r="H56" s="362"/>
      <c r="I56" s="362"/>
      <c r="J56" s="204"/>
      <c r="K56" s="204"/>
      <c r="L56" s="204"/>
      <c r="M56" s="204"/>
      <c r="N56" s="137"/>
    </row>
    <row r="57" spans="1:14">
      <c r="A57" s="359"/>
      <c r="B57" s="360"/>
      <c r="C57" s="360"/>
      <c r="D57" s="361"/>
      <c r="E57" s="361"/>
      <c r="F57" s="361"/>
      <c r="G57" s="361"/>
      <c r="H57" s="362"/>
      <c r="I57" s="362"/>
      <c r="J57" s="204"/>
      <c r="K57" s="204"/>
      <c r="L57" s="204"/>
      <c r="M57" s="204"/>
      <c r="N57" s="137"/>
    </row>
    <row r="58" spans="1:14">
      <c r="A58" s="359"/>
      <c r="B58" s="157"/>
      <c r="C58" s="157"/>
      <c r="D58" s="143"/>
      <c r="E58" s="143"/>
      <c r="F58" s="143"/>
      <c r="G58" s="143"/>
      <c r="H58" s="362"/>
      <c r="I58" s="362"/>
      <c r="J58" s="144"/>
      <c r="K58" s="144"/>
      <c r="L58" s="144"/>
      <c r="M58" s="144"/>
      <c r="N58" s="137"/>
    </row>
    <row r="59" spans="1:14">
      <c r="A59" s="141"/>
      <c r="B59" s="141"/>
      <c r="C59" s="141"/>
      <c r="D59" s="362"/>
      <c r="E59" s="362"/>
      <c r="F59" s="362"/>
      <c r="G59" s="362"/>
      <c r="H59" s="362"/>
      <c r="I59" s="362"/>
      <c r="J59" s="137"/>
      <c r="K59" s="137"/>
      <c r="L59" s="137"/>
      <c r="M59" s="137"/>
      <c r="N59" s="137"/>
    </row>
    <row r="60" spans="1:14">
      <c r="A60" s="362"/>
      <c r="B60" s="362"/>
      <c r="C60" s="362"/>
      <c r="D60" s="364"/>
      <c r="E60" s="364"/>
      <c r="F60" s="364"/>
      <c r="G60" s="364"/>
      <c r="H60" s="362"/>
      <c r="I60" s="362"/>
      <c r="J60" s="204"/>
      <c r="K60" s="204"/>
      <c r="L60" s="204"/>
      <c r="M60" s="204"/>
      <c r="N60" s="137"/>
    </row>
    <row r="61" spans="1:14">
      <c r="A61" s="362"/>
      <c r="B61" s="362"/>
      <c r="C61" s="362"/>
      <c r="D61" s="364"/>
      <c r="E61" s="364"/>
      <c r="F61" s="364"/>
      <c r="G61" s="364"/>
      <c r="H61" s="362"/>
      <c r="I61" s="362"/>
      <c r="J61" s="204"/>
      <c r="K61" s="204"/>
      <c r="L61" s="204"/>
      <c r="M61" s="204"/>
      <c r="N61" s="137"/>
    </row>
    <row r="62" spans="1:14">
      <c r="A62" s="362"/>
      <c r="B62" s="362"/>
      <c r="C62" s="362"/>
      <c r="D62" s="364"/>
      <c r="E62" s="364"/>
      <c r="F62" s="364"/>
      <c r="G62" s="364"/>
      <c r="H62" s="362"/>
      <c r="I62" s="362"/>
      <c r="J62" s="204"/>
      <c r="K62" s="204"/>
      <c r="L62" s="204"/>
      <c r="M62" s="204"/>
      <c r="N62" s="137"/>
    </row>
    <row r="63" spans="1:14">
      <c r="A63" s="365"/>
      <c r="B63" s="157"/>
      <c r="C63" s="157"/>
      <c r="D63" s="156"/>
      <c r="E63" s="156"/>
      <c r="F63" s="156"/>
      <c r="G63" s="156"/>
      <c r="H63" s="362"/>
      <c r="I63" s="362"/>
      <c r="J63" s="144"/>
      <c r="K63" s="144"/>
      <c r="L63" s="144"/>
      <c r="M63" s="144"/>
      <c r="N63" s="137"/>
    </row>
    <row r="64" spans="1:14">
      <c r="A64" s="365"/>
      <c r="B64" s="141"/>
      <c r="C64" s="141"/>
      <c r="D64" s="364"/>
      <c r="E64" s="364"/>
      <c r="F64" s="364"/>
      <c r="G64" s="364"/>
      <c r="H64" s="362"/>
      <c r="I64" s="362"/>
      <c r="J64" s="204"/>
      <c r="K64" s="204"/>
      <c r="L64" s="204"/>
      <c r="M64" s="204"/>
      <c r="N64" s="137"/>
    </row>
    <row r="65" spans="1:14">
      <c r="A65" s="365"/>
      <c r="B65" s="362"/>
      <c r="C65" s="362"/>
      <c r="D65" s="364"/>
      <c r="E65" s="364"/>
      <c r="F65" s="364"/>
      <c r="G65" s="364"/>
      <c r="H65" s="362"/>
      <c r="I65" s="362"/>
      <c r="J65" s="204"/>
      <c r="K65" s="204"/>
      <c r="L65" s="204"/>
      <c r="M65" s="204"/>
      <c r="N65" s="137"/>
    </row>
    <row r="66" spans="1:14">
      <c r="A66" s="365"/>
      <c r="B66" s="157"/>
      <c r="C66" s="157"/>
      <c r="D66" s="156"/>
      <c r="E66" s="156"/>
      <c r="F66" s="364"/>
      <c r="G66" s="364"/>
      <c r="H66" s="362"/>
      <c r="I66" s="362"/>
      <c r="J66" s="144"/>
      <c r="K66" s="144"/>
      <c r="L66" s="144"/>
      <c r="M66" s="144"/>
      <c r="N66" s="137"/>
    </row>
    <row r="67" spans="1:14">
      <c r="A67" s="141"/>
      <c r="B67" s="141"/>
      <c r="C67" s="141"/>
      <c r="D67" s="362"/>
      <c r="E67" s="362"/>
      <c r="F67" s="362"/>
      <c r="G67" s="362"/>
      <c r="H67" s="362"/>
      <c r="I67" s="362"/>
      <c r="J67" s="137"/>
      <c r="K67" s="137"/>
      <c r="L67" s="137"/>
      <c r="M67" s="137"/>
      <c r="N67" s="137"/>
    </row>
    <row r="68" spans="1:14">
      <c r="A68" s="362"/>
      <c r="B68" s="362"/>
      <c r="C68" s="362"/>
      <c r="D68" s="364"/>
      <c r="E68" s="364"/>
      <c r="F68" s="364"/>
      <c r="G68" s="364"/>
      <c r="H68" s="362"/>
      <c r="I68" s="362"/>
      <c r="J68" s="204"/>
      <c r="K68" s="204"/>
      <c r="L68" s="204"/>
      <c r="M68" s="204"/>
      <c r="N68" s="137"/>
    </row>
    <row r="69" spans="1:14">
      <c r="A69" s="362"/>
      <c r="B69" s="362"/>
      <c r="C69" s="362"/>
      <c r="D69" s="364"/>
      <c r="E69" s="364"/>
      <c r="F69" s="364"/>
      <c r="G69" s="364"/>
      <c r="H69" s="362"/>
      <c r="I69" s="362"/>
      <c r="J69" s="204"/>
      <c r="K69" s="204"/>
      <c r="L69" s="204"/>
      <c r="M69" s="204"/>
      <c r="N69" s="137"/>
    </row>
    <row r="70" spans="1:14">
      <c r="A70" s="362"/>
      <c r="B70" s="362"/>
      <c r="C70" s="362"/>
      <c r="D70" s="364"/>
      <c r="E70" s="364"/>
      <c r="F70" s="364"/>
      <c r="G70" s="364"/>
      <c r="H70" s="362"/>
      <c r="I70" s="362"/>
      <c r="J70" s="204"/>
      <c r="K70" s="204"/>
      <c r="L70" s="204"/>
      <c r="M70" s="204"/>
      <c r="N70" s="137"/>
    </row>
    <row r="71" spans="1:14">
      <c r="A71" s="362"/>
      <c r="B71" s="362"/>
      <c r="C71" s="362"/>
      <c r="D71" s="364"/>
      <c r="E71" s="364"/>
      <c r="F71" s="364"/>
      <c r="G71" s="364"/>
      <c r="H71" s="362"/>
      <c r="I71" s="362"/>
      <c r="J71" s="204"/>
      <c r="K71" s="204"/>
      <c r="L71" s="204"/>
      <c r="M71" s="204"/>
      <c r="N71" s="137"/>
    </row>
    <row r="72" spans="1:14">
      <c r="A72" s="362"/>
      <c r="B72" s="362"/>
      <c r="C72" s="362"/>
      <c r="D72" s="364"/>
      <c r="E72" s="364"/>
      <c r="F72" s="364"/>
      <c r="G72" s="364"/>
      <c r="H72" s="362"/>
      <c r="I72" s="362"/>
      <c r="J72" s="204"/>
      <c r="K72" s="204"/>
      <c r="L72" s="204"/>
      <c r="M72" s="204"/>
    </row>
    <row r="73" spans="1:14">
      <c r="A73" s="362"/>
      <c r="B73" s="362"/>
      <c r="C73" s="362"/>
      <c r="D73" s="364"/>
      <c r="E73" s="364"/>
      <c r="F73" s="364"/>
      <c r="G73" s="364"/>
      <c r="H73" s="362"/>
      <c r="I73" s="362"/>
      <c r="J73" s="204"/>
      <c r="K73" s="204"/>
      <c r="L73" s="204"/>
      <c r="M73" s="204"/>
    </row>
    <row r="74" spans="1:14">
      <c r="A74" s="362"/>
      <c r="B74" s="141"/>
      <c r="C74" s="141"/>
      <c r="D74" s="156"/>
      <c r="E74" s="156"/>
      <c r="F74" s="156"/>
      <c r="G74" s="156"/>
      <c r="H74" s="362"/>
      <c r="I74" s="362"/>
      <c r="J74" s="144"/>
      <c r="K74" s="144"/>
      <c r="L74" s="144"/>
      <c r="M74" s="144"/>
    </row>
    <row r="75" spans="1:14">
      <c r="A75" s="362"/>
      <c r="B75" s="362"/>
      <c r="C75" s="362"/>
      <c r="D75" s="364"/>
      <c r="E75" s="364"/>
      <c r="F75" s="364"/>
      <c r="G75" s="364"/>
      <c r="H75" s="362"/>
      <c r="I75" s="362"/>
      <c r="J75" s="137"/>
      <c r="K75" s="137"/>
      <c r="L75" s="137"/>
      <c r="M75" s="137"/>
    </row>
    <row r="76" spans="1:14">
      <c r="A76" s="362"/>
      <c r="B76" s="362"/>
      <c r="C76" s="362"/>
      <c r="D76" s="364"/>
      <c r="E76" s="364"/>
      <c r="F76" s="364"/>
      <c r="G76" s="364"/>
      <c r="H76" s="362"/>
      <c r="I76" s="362"/>
      <c r="J76" s="137"/>
      <c r="K76" s="137"/>
      <c r="L76" s="137"/>
      <c r="M76" s="137"/>
    </row>
    <row r="77" spans="1:14">
      <c r="A77" s="362"/>
      <c r="B77" s="362"/>
      <c r="C77" s="362"/>
      <c r="D77" s="364"/>
      <c r="E77" s="364"/>
      <c r="F77" s="364"/>
      <c r="G77" s="364"/>
      <c r="H77" s="362"/>
      <c r="I77" s="362"/>
      <c r="J77" s="137"/>
      <c r="K77" s="137"/>
      <c r="L77" s="137"/>
      <c r="M77" s="137"/>
    </row>
    <row r="78" spans="1:14">
      <c r="A78" s="362"/>
      <c r="B78" s="362"/>
      <c r="C78" s="362"/>
      <c r="D78" s="364"/>
      <c r="E78" s="364"/>
      <c r="F78" s="364"/>
      <c r="G78" s="364"/>
      <c r="H78" s="362"/>
      <c r="I78" s="362"/>
      <c r="J78" s="137"/>
      <c r="K78" s="137"/>
      <c r="L78" s="137"/>
      <c r="M78" s="137"/>
    </row>
    <row r="79" spans="1:14">
      <c r="A79" s="141"/>
      <c r="B79" s="141"/>
      <c r="C79" s="141"/>
      <c r="D79" s="362"/>
      <c r="E79" s="362"/>
      <c r="F79" s="362"/>
      <c r="G79" s="362"/>
      <c r="H79" s="362"/>
      <c r="I79" s="362"/>
      <c r="J79" s="137"/>
      <c r="K79" s="137"/>
      <c r="L79" s="137"/>
      <c r="M79" s="137"/>
    </row>
    <row r="80" spans="1:14">
      <c r="A80" s="362"/>
      <c r="B80" s="362"/>
      <c r="C80" s="362"/>
      <c r="D80" s="362"/>
      <c r="E80" s="362"/>
      <c r="F80" s="364"/>
      <c r="G80" s="364"/>
      <c r="H80" s="362"/>
      <c r="I80" s="362"/>
      <c r="J80" s="204"/>
      <c r="K80" s="204"/>
      <c r="L80" s="204"/>
      <c r="M80" s="204"/>
    </row>
    <row r="81" spans="1:13">
      <c r="A81" s="362"/>
      <c r="B81" s="141"/>
      <c r="C81" s="141"/>
      <c r="D81" s="362"/>
      <c r="E81" s="362"/>
      <c r="F81" s="156"/>
      <c r="G81" s="156"/>
      <c r="H81" s="362"/>
      <c r="I81" s="362"/>
      <c r="J81" s="144"/>
      <c r="K81" s="144"/>
      <c r="L81" s="144"/>
      <c r="M81" s="144"/>
    </row>
    <row r="82" spans="1:13">
      <c r="A82" s="141"/>
      <c r="B82" s="141"/>
      <c r="C82" s="141"/>
      <c r="D82" s="362"/>
      <c r="E82" s="362"/>
      <c r="F82" s="362"/>
      <c r="G82" s="362"/>
      <c r="H82" s="362"/>
      <c r="I82" s="362"/>
      <c r="J82" s="137"/>
      <c r="K82" s="137"/>
      <c r="L82" s="137"/>
      <c r="M82" s="137"/>
    </row>
    <row r="83" spans="1:13">
      <c r="A83" s="362"/>
      <c r="B83" s="362"/>
      <c r="C83" s="362"/>
      <c r="D83" s="362"/>
      <c r="E83" s="362"/>
      <c r="F83" s="364"/>
      <c r="G83" s="364"/>
      <c r="H83" s="362"/>
      <c r="I83" s="362"/>
      <c r="J83" s="204"/>
      <c r="K83" s="204"/>
      <c r="L83" s="204"/>
      <c r="M83" s="204"/>
    </row>
    <row r="84" spans="1:13">
      <c r="A84" s="362"/>
      <c r="B84" s="362"/>
      <c r="C84" s="362"/>
      <c r="D84" s="362"/>
      <c r="E84" s="362"/>
      <c r="F84" s="364"/>
      <c r="G84" s="364"/>
      <c r="H84" s="362"/>
      <c r="I84" s="362"/>
      <c r="J84" s="204"/>
      <c r="K84" s="204"/>
      <c r="L84" s="204"/>
      <c r="M84" s="204"/>
    </row>
    <row r="85" spans="1:13">
      <c r="A85" s="362"/>
      <c r="B85" s="362"/>
      <c r="C85" s="362"/>
      <c r="D85" s="362"/>
      <c r="E85" s="362"/>
      <c r="F85" s="364"/>
      <c r="G85" s="364"/>
      <c r="H85" s="362"/>
      <c r="I85" s="362"/>
      <c r="J85" s="204"/>
      <c r="K85" s="204"/>
      <c r="L85" s="204"/>
      <c r="M85" s="204"/>
    </row>
    <row r="86" spans="1:13">
      <c r="A86" s="362"/>
      <c r="B86" s="362"/>
      <c r="C86" s="362"/>
      <c r="D86" s="362"/>
      <c r="E86" s="362"/>
      <c r="F86" s="364"/>
      <c r="G86" s="364"/>
      <c r="H86" s="362"/>
      <c r="I86" s="362"/>
      <c r="J86" s="204"/>
      <c r="K86" s="204"/>
      <c r="L86" s="204"/>
      <c r="M86" s="204"/>
    </row>
    <row r="87" spans="1:13">
      <c r="A87" s="362"/>
      <c r="B87" s="362"/>
      <c r="C87" s="362"/>
      <c r="D87" s="362"/>
      <c r="E87" s="362"/>
      <c r="F87" s="364"/>
      <c r="G87" s="364"/>
      <c r="H87" s="362"/>
      <c r="I87" s="362"/>
      <c r="J87" s="204"/>
      <c r="K87" s="204"/>
      <c r="L87" s="204"/>
      <c r="M87" s="204"/>
    </row>
    <row r="88" spans="1:13">
      <c r="A88" s="362"/>
      <c r="B88" s="362"/>
      <c r="C88" s="362"/>
      <c r="D88" s="362"/>
      <c r="E88" s="362"/>
      <c r="F88" s="364"/>
      <c r="G88" s="364"/>
      <c r="H88" s="362"/>
      <c r="I88" s="362"/>
      <c r="J88" s="204"/>
      <c r="K88" s="204"/>
      <c r="L88" s="204"/>
      <c r="M88" s="204"/>
    </row>
    <row r="89" spans="1:13">
      <c r="A89" s="362"/>
      <c r="B89" s="362"/>
      <c r="C89" s="362"/>
      <c r="D89" s="362"/>
      <c r="E89" s="362"/>
      <c r="F89" s="364"/>
      <c r="G89" s="364"/>
      <c r="H89" s="362"/>
      <c r="I89" s="362"/>
      <c r="J89" s="204"/>
      <c r="K89" s="204"/>
      <c r="L89" s="204"/>
      <c r="M89" s="204"/>
    </row>
    <row r="90" spans="1:13">
      <c r="A90" s="362"/>
      <c r="B90" s="362"/>
      <c r="C90" s="362"/>
      <c r="D90" s="362"/>
      <c r="E90" s="362"/>
      <c r="F90" s="364"/>
      <c r="G90" s="364"/>
      <c r="H90" s="362"/>
      <c r="I90" s="362"/>
      <c r="J90" s="204"/>
      <c r="K90" s="204"/>
      <c r="L90" s="204"/>
      <c r="M90" s="204"/>
    </row>
    <row r="91" spans="1:13">
      <c r="A91" s="362"/>
      <c r="B91" s="362"/>
      <c r="C91" s="362"/>
      <c r="D91" s="362"/>
      <c r="E91" s="362"/>
      <c r="F91" s="364"/>
      <c r="G91" s="364"/>
      <c r="H91" s="362"/>
      <c r="I91" s="362"/>
      <c r="J91" s="204"/>
      <c r="K91" s="204"/>
      <c r="L91" s="204"/>
      <c r="M91" s="204"/>
    </row>
    <row r="92" spans="1:13">
      <c r="A92" s="362"/>
      <c r="B92" s="362"/>
      <c r="C92" s="362"/>
      <c r="D92" s="362"/>
      <c r="E92" s="362"/>
      <c r="F92" s="364"/>
      <c r="G92" s="364"/>
      <c r="H92" s="362"/>
      <c r="I92" s="362"/>
      <c r="J92" s="204"/>
      <c r="K92" s="204"/>
      <c r="L92" s="204"/>
      <c r="M92" s="204"/>
    </row>
    <row r="93" spans="1:13">
      <c r="A93" s="362"/>
      <c r="B93" s="362"/>
      <c r="C93" s="362"/>
      <c r="D93" s="362"/>
      <c r="E93" s="362"/>
      <c r="F93" s="364"/>
      <c r="G93" s="364"/>
      <c r="H93" s="362"/>
      <c r="I93" s="362"/>
      <c r="J93" s="204"/>
      <c r="K93" s="204"/>
      <c r="L93" s="204"/>
      <c r="M93" s="204"/>
    </row>
    <row r="94" spans="1:13">
      <c r="A94" s="362"/>
      <c r="B94" s="362"/>
      <c r="C94" s="362"/>
      <c r="D94" s="362"/>
      <c r="E94" s="362"/>
      <c r="F94" s="364"/>
      <c r="G94" s="364"/>
      <c r="H94" s="362"/>
      <c r="I94" s="362"/>
      <c r="J94" s="204"/>
      <c r="K94" s="204"/>
      <c r="L94" s="204"/>
      <c r="M94" s="204"/>
    </row>
    <row r="95" spans="1:13">
      <c r="A95" s="362"/>
      <c r="B95" s="362"/>
      <c r="C95" s="362"/>
      <c r="D95" s="362"/>
      <c r="E95" s="362"/>
      <c r="F95" s="364"/>
      <c r="G95" s="364"/>
      <c r="H95" s="362"/>
      <c r="I95" s="362"/>
      <c r="J95" s="204"/>
      <c r="K95" s="204"/>
      <c r="L95" s="204"/>
      <c r="M95" s="204"/>
    </row>
    <row r="96" spans="1:13">
      <c r="A96" s="362"/>
      <c r="B96" s="362"/>
      <c r="C96" s="362"/>
      <c r="D96" s="362"/>
      <c r="E96" s="362"/>
      <c r="F96" s="364"/>
      <c r="G96" s="364"/>
      <c r="H96" s="362"/>
      <c r="I96" s="362"/>
      <c r="J96" s="204"/>
      <c r="K96" s="204"/>
      <c r="L96" s="204"/>
      <c r="M96" s="204"/>
    </row>
    <row r="97" spans="1:13">
      <c r="A97" s="362"/>
      <c r="B97" s="362"/>
      <c r="C97" s="362"/>
      <c r="D97" s="362"/>
      <c r="E97" s="362"/>
      <c r="F97" s="364"/>
      <c r="G97" s="364"/>
      <c r="H97" s="362"/>
      <c r="I97" s="362"/>
      <c r="J97" s="204"/>
      <c r="K97" s="204"/>
      <c r="L97" s="204"/>
      <c r="M97" s="204"/>
    </row>
    <row r="98" spans="1:13">
      <c r="A98" s="362"/>
      <c r="B98" s="362"/>
      <c r="C98" s="362"/>
      <c r="D98" s="362"/>
      <c r="E98" s="362"/>
      <c r="F98" s="364"/>
      <c r="G98" s="364"/>
      <c r="H98" s="362"/>
      <c r="I98" s="362"/>
      <c r="J98" s="204"/>
      <c r="K98" s="204"/>
      <c r="L98" s="204"/>
      <c r="M98" s="204"/>
    </row>
    <row r="99" spans="1:13">
      <c r="A99" s="362"/>
      <c r="B99" s="362"/>
      <c r="C99" s="362"/>
      <c r="D99" s="362"/>
      <c r="E99" s="362"/>
      <c r="F99" s="364"/>
      <c r="G99" s="364"/>
      <c r="H99" s="362"/>
      <c r="I99" s="362"/>
      <c r="J99" s="204"/>
      <c r="K99" s="204"/>
      <c r="L99" s="204"/>
      <c r="M99" s="204"/>
    </row>
    <row r="100" spans="1:13">
      <c r="A100" s="365"/>
      <c r="B100" s="362"/>
      <c r="C100" s="362"/>
      <c r="D100" s="362"/>
      <c r="E100" s="362"/>
      <c r="F100" s="364"/>
      <c r="G100" s="364"/>
      <c r="H100" s="362"/>
      <c r="I100" s="362"/>
      <c r="J100" s="204"/>
      <c r="K100" s="204"/>
      <c r="L100" s="204"/>
      <c r="M100" s="204"/>
    </row>
    <row r="101" spans="1:13">
      <c r="A101" s="365"/>
      <c r="B101" s="141"/>
      <c r="C101" s="141"/>
      <c r="D101" s="362"/>
      <c r="E101" s="362"/>
      <c r="F101" s="156"/>
      <c r="G101" s="156"/>
      <c r="H101" s="362"/>
      <c r="I101" s="362"/>
      <c r="J101" s="144"/>
      <c r="K101" s="144"/>
      <c r="L101" s="144"/>
      <c r="M101" s="144"/>
    </row>
    <row r="102" spans="1:13">
      <c r="A102" s="141"/>
      <c r="B102" s="141"/>
      <c r="C102" s="141"/>
      <c r="D102" s="362"/>
      <c r="E102" s="362"/>
      <c r="F102" s="362"/>
      <c r="G102" s="362"/>
      <c r="H102" s="362"/>
      <c r="I102" s="362"/>
      <c r="J102" s="137"/>
      <c r="K102" s="137"/>
      <c r="L102" s="137"/>
      <c r="M102" s="137"/>
    </row>
    <row r="103" spans="1:13">
      <c r="A103" s="362"/>
      <c r="B103" s="362"/>
      <c r="C103" s="362"/>
      <c r="D103" s="362"/>
      <c r="E103" s="362"/>
      <c r="F103" s="364"/>
      <c r="G103" s="364"/>
      <c r="H103" s="362"/>
      <c r="I103" s="362"/>
      <c r="J103" s="204"/>
      <c r="K103" s="204"/>
      <c r="L103" s="204"/>
      <c r="M103" s="204"/>
    </row>
    <row r="104" spans="1:13">
      <c r="A104" s="362"/>
      <c r="B104" s="362"/>
      <c r="C104" s="362"/>
      <c r="D104" s="362"/>
      <c r="E104" s="362"/>
      <c r="F104" s="364"/>
      <c r="G104" s="364"/>
      <c r="H104" s="362"/>
      <c r="I104" s="362"/>
      <c r="J104" s="204"/>
      <c r="K104" s="204"/>
      <c r="L104" s="204"/>
      <c r="M104" s="204"/>
    </row>
    <row r="105" spans="1:13">
      <c r="A105" s="362"/>
      <c r="B105" s="362"/>
      <c r="C105" s="362"/>
      <c r="D105" s="362"/>
      <c r="E105" s="362"/>
      <c r="F105" s="364"/>
      <c r="G105" s="364"/>
      <c r="H105" s="362"/>
      <c r="I105" s="362"/>
      <c r="J105" s="204"/>
      <c r="K105" s="204"/>
      <c r="L105" s="204"/>
      <c r="M105" s="204"/>
    </row>
    <row r="106" spans="1:13">
      <c r="A106" s="362"/>
      <c r="B106" s="362"/>
      <c r="C106" s="362"/>
      <c r="D106" s="362"/>
      <c r="E106" s="362"/>
      <c r="F106" s="364"/>
      <c r="G106" s="364"/>
      <c r="H106" s="362"/>
      <c r="I106" s="362"/>
      <c r="J106" s="204"/>
      <c r="K106" s="204"/>
      <c r="L106" s="204"/>
      <c r="M106" s="204"/>
    </row>
    <row r="107" spans="1:13">
      <c r="A107" s="362"/>
      <c r="B107" s="362"/>
      <c r="C107" s="362"/>
      <c r="D107" s="362"/>
      <c r="E107" s="362"/>
      <c r="F107" s="364"/>
      <c r="G107" s="364"/>
      <c r="H107" s="362"/>
      <c r="I107" s="362"/>
      <c r="J107" s="204"/>
      <c r="K107" s="204"/>
      <c r="L107" s="204"/>
      <c r="M107" s="204"/>
    </row>
    <row r="108" spans="1:13">
      <c r="A108" s="362"/>
      <c r="B108" s="362"/>
      <c r="C108" s="362"/>
      <c r="D108" s="362"/>
      <c r="E108" s="362"/>
      <c r="F108" s="364"/>
      <c r="G108" s="364"/>
      <c r="H108" s="362"/>
      <c r="I108" s="362"/>
      <c r="J108" s="204"/>
      <c r="K108" s="204"/>
      <c r="L108" s="204"/>
      <c r="M108" s="204"/>
    </row>
    <row r="109" spans="1:13">
      <c r="A109" s="362"/>
      <c r="B109" s="141"/>
      <c r="C109" s="141"/>
      <c r="D109" s="362"/>
      <c r="E109" s="362"/>
      <c r="F109" s="156"/>
      <c r="G109" s="156"/>
      <c r="H109" s="362"/>
      <c r="I109" s="362"/>
      <c r="J109" s="144"/>
      <c r="K109" s="144"/>
      <c r="L109" s="144"/>
      <c r="M109" s="144"/>
    </row>
    <row r="110" spans="1:13">
      <c r="A110" s="362"/>
      <c r="B110" s="362"/>
      <c r="C110" s="362"/>
      <c r="D110" s="362"/>
      <c r="E110" s="362"/>
      <c r="F110" s="364"/>
      <c r="G110" s="364"/>
      <c r="H110" s="362"/>
      <c r="I110" s="362"/>
      <c r="J110" s="137"/>
      <c r="K110" s="137"/>
      <c r="L110" s="137"/>
      <c r="M110" s="137"/>
    </row>
    <row r="111" spans="1:13">
      <c r="A111" s="362"/>
      <c r="B111" s="362"/>
      <c r="C111" s="362"/>
      <c r="D111" s="362"/>
      <c r="E111" s="362"/>
      <c r="F111" s="364"/>
      <c r="G111" s="364"/>
      <c r="H111" s="362"/>
      <c r="I111" s="362"/>
      <c r="J111" s="137"/>
      <c r="K111" s="137"/>
      <c r="L111" s="137"/>
      <c r="M111" s="137"/>
    </row>
    <row r="112" spans="1:13">
      <c r="A112" s="362"/>
      <c r="B112" s="362"/>
      <c r="C112" s="362"/>
      <c r="D112" s="362"/>
      <c r="E112" s="362"/>
      <c r="F112" s="364"/>
      <c r="G112" s="364"/>
      <c r="H112" s="362"/>
      <c r="I112" s="362"/>
      <c r="J112" s="137"/>
      <c r="K112" s="137"/>
      <c r="L112" s="137"/>
      <c r="M112" s="137"/>
    </row>
    <row r="113" spans="1:13">
      <c r="A113" s="141"/>
      <c r="B113" s="141"/>
      <c r="C113" s="141"/>
      <c r="D113" s="362"/>
      <c r="E113" s="362"/>
      <c r="F113" s="362"/>
      <c r="G113" s="362"/>
      <c r="H113" s="362"/>
      <c r="I113" s="362"/>
      <c r="J113" s="137"/>
      <c r="K113" s="137"/>
      <c r="L113" s="137"/>
      <c r="M113" s="137"/>
    </row>
    <row r="114" spans="1:13">
      <c r="A114" s="362"/>
      <c r="B114" s="362"/>
      <c r="C114" s="362"/>
      <c r="D114" s="364"/>
      <c r="E114" s="364"/>
      <c r="F114" s="364"/>
      <c r="G114" s="364"/>
      <c r="H114" s="362"/>
      <c r="I114" s="362"/>
      <c r="J114" s="204"/>
      <c r="K114" s="204"/>
      <c r="L114" s="204"/>
      <c r="M114" s="204"/>
    </row>
    <row r="115" spans="1:13">
      <c r="A115" s="362"/>
      <c r="B115" s="362"/>
      <c r="C115" s="362"/>
      <c r="D115" s="364"/>
      <c r="E115" s="364"/>
      <c r="F115" s="364"/>
      <c r="G115" s="364"/>
      <c r="H115" s="362"/>
      <c r="I115" s="362"/>
      <c r="J115" s="204"/>
      <c r="K115" s="204"/>
      <c r="L115" s="204"/>
      <c r="M115" s="204"/>
    </row>
    <row r="116" spans="1:13">
      <c r="A116" s="362"/>
      <c r="B116" s="362"/>
      <c r="C116" s="362"/>
      <c r="D116" s="364"/>
      <c r="E116" s="364"/>
      <c r="F116" s="364"/>
      <c r="G116" s="364"/>
      <c r="H116" s="362"/>
      <c r="I116" s="362"/>
      <c r="J116" s="204"/>
      <c r="K116" s="204"/>
      <c r="L116" s="204"/>
      <c r="M116" s="204"/>
    </row>
    <row r="117" spans="1:13">
      <c r="A117" s="362"/>
      <c r="B117" s="362"/>
      <c r="C117" s="362"/>
      <c r="D117" s="364"/>
      <c r="E117" s="364"/>
      <c r="F117" s="364"/>
      <c r="G117" s="364"/>
      <c r="H117" s="362"/>
      <c r="I117" s="362"/>
      <c r="J117" s="204"/>
      <c r="K117" s="204"/>
      <c r="L117" s="204"/>
      <c r="M117" s="204"/>
    </row>
    <row r="118" spans="1:13">
      <c r="A118" s="362"/>
      <c r="B118" s="362"/>
      <c r="C118" s="362"/>
      <c r="D118" s="364"/>
      <c r="E118" s="364"/>
      <c r="F118" s="364"/>
      <c r="G118" s="364"/>
      <c r="H118" s="362"/>
      <c r="I118" s="362"/>
      <c r="J118" s="204"/>
      <c r="K118" s="204"/>
      <c r="L118" s="204"/>
      <c r="M118" s="204"/>
    </row>
    <row r="119" spans="1:13">
      <c r="A119" s="362"/>
      <c r="B119" s="362"/>
      <c r="C119" s="362"/>
      <c r="D119" s="364"/>
      <c r="E119" s="364"/>
      <c r="F119" s="364"/>
      <c r="G119" s="364"/>
      <c r="H119" s="362"/>
      <c r="I119" s="362"/>
      <c r="J119" s="204"/>
      <c r="K119" s="204"/>
      <c r="L119" s="204"/>
      <c r="M119" s="204"/>
    </row>
    <row r="120" spans="1:13">
      <c r="A120" s="362"/>
      <c r="B120" s="362"/>
      <c r="C120" s="362"/>
      <c r="D120" s="364"/>
      <c r="E120" s="364"/>
      <c r="F120" s="364"/>
      <c r="G120" s="364"/>
      <c r="H120" s="362"/>
      <c r="I120" s="362"/>
      <c r="J120" s="204"/>
      <c r="K120" s="204"/>
      <c r="L120" s="204"/>
      <c r="M120" s="204"/>
    </row>
    <row r="121" spans="1:13">
      <c r="A121" s="362"/>
      <c r="B121" s="362"/>
      <c r="C121" s="362"/>
      <c r="D121" s="364"/>
      <c r="E121" s="364"/>
      <c r="F121" s="364"/>
      <c r="G121" s="364"/>
      <c r="H121" s="362"/>
      <c r="I121" s="362"/>
      <c r="J121" s="204"/>
      <c r="K121" s="204"/>
      <c r="L121" s="204"/>
      <c r="M121" s="204"/>
    </row>
    <row r="122" spans="1:13">
      <c r="A122" s="362"/>
      <c r="B122" s="141"/>
      <c r="C122" s="141"/>
      <c r="D122" s="156"/>
      <c r="E122" s="156"/>
      <c r="F122" s="156"/>
      <c r="G122" s="156"/>
      <c r="H122" s="362"/>
      <c r="I122" s="362"/>
      <c r="J122" s="144"/>
      <c r="K122" s="144"/>
      <c r="L122" s="144"/>
      <c r="M122" s="144"/>
    </row>
    <row r="123" spans="1:13">
      <c r="A123" s="141"/>
      <c r="B123" s="141"/>
      <c r="C123" s="141"/>
      <c r="D123" s="362"/>
      <c r="E123" s="362"/>
      <c r="F123" s="362"/>
      <c r="G123" s="362"/>
      <c r="H123" s="362"/>
      <c r="I123" s="362"/>
      <c r="J123" s="137"/>
      <c r="K123" s="137"/>
      <c r="L123" s="137"/>
      <c r="M123" s="137"/>
    </row>
    <row r="124" spans="1:13">
      <c r="A124" s="362"/>
      <c r="B124" s="362"/>
      <c r="C124" s="362"/>
      <c r="D124" s="362"/>
      <c r="E124" s="362"/>
      <c r="F124" s="364"/>
      <c r="G124" s="364"/>
      <c r="H124" s="362"/>
      <c r="I124" s="362"/>
      <c r="J124" s="204"/>
      <c r="K124" s="204"/>
      <c r="L124" s="204"/>
      <c r="M124" s="204"/>
    </row>
    <row r="125" spans="1:13">
      <c r="A125" s="362"/>
      <c r="B125" s="362"/>
      <c r="C125" s="362"/>
      <c r="D125" s="362"/>
      <c r="E125" s="362"/>
      <c r="F125" s="364"/>
      <c r="G125" s="364"/>
      <c r="H125" s="362"/>
      <c r="I125" s="362"/>
      <c r="J125" s="204"/>
      <c r="K125" s="204"/>
      <c r="L125" s="204"/>
      <c r="M125" s="204"/>
    </row>
    <row r="126" spans="1:13">
      <c r="A126" s="362"/>
      <c r="B126" s="362"/>
      <c r="C126" s="362"/>
      <c r="D126" s="362"/>
      <c r="E126" s="362"/>
      <c r="F126" s="364"/>
      <c r="G126" s="364"/>
      <c r="H126" s="362"/>
      <c r="I126" s="362"/>
      <c r="J126" s="204"/>
      <c r="K126" s="204"/>
      <c r="L126" s="204"/>
      <c r="M126" s="204"/>
    </row>
    <row r="127" spans="1:13">
      <c r="A127" s="362"/>
      <c r="B127" s="362"/>
      <c r="C127" s="362"/>
      <c r="D127" s="362"/>
      <c r="E127" s="362"/>
      <c r="F127" s="364"/>
      <c r="G127" s="364"/>
      <c r="H127" s="362"/>
      <c r="I127" s="362"/>
      <c r="J127" s="204"/>
      <c r="K127" s="204"/>
      <c r="L127" s="204"/>
      <c r="M127" s="204"/>
    </row>
    <row r="128" spans="1:13">
      <c r="A128" s="362"/>
      <c r="B128" s="141"/>
      <c r="C128" s="141"/>
      <c r="D128" s="362"/>
      <c r="E128" s="362"/>
      <c r="F128" s="156"/>
      <c r="G128" s="156"/>
      <c r="H128" s="362"/>
      <c r="I128" s="362"/>
      <c r="J128" s="144"/>
      <c r="K128" s="144"/>
      <c r="L128" s="144"/>
      <c r="M128" s="144"/>
    </row>
    <row r="129" spans="1:13">
      <c r="A129" s="141"/>
      <c r="B129" s="141"/>
      <c r="C129" s="141"/>
      <c r="D129" s="362"/>
      <c r="E129" s="362"/>
      <c r="F129" s="362"/>
      <c r="G129" s="362"/>
      <c r="H129" s="362"/>
      <c r="I129" s="362"/>
      <c r="J129" s="137"/>
      <c r="K129" s="137"/>
      <c r="L129" s="137"/>
      <c r="M129" s="137"/>
    </row>
    <row r="130" spans="1:13">
      <c r="A130" s="362"/>
      <c r="B130" s="362"/>
      <c r="C130" s="362"/>
      <c r="D130" s="364"/>
      <c r="E130" s="364"/>
      <c r="F130" s="364"/>
      <c r="G130" s="364"/>
      <c r="H130" s="364"/>
      <c r="I130" s="364"/>
      <c r="J130" s="204"/>
      <c r="K130" s="204"/>
      <c r="L130" s="204"/>
      <c r="M130" s="204"/>
    </row>
    <row r="131" spans="1:13">
      <c r="A131" s="362"/>
      <c r="B131" s="362"/>
      <c r="C131" s="362"/>
      <c r="D131" s="364"/>
      <c r="E131" s="364"/>
      <c r="F131" s="364"/>
      <c r="G131" s="364"/>
      <c r="H131" s="364"/>
      <c r="I131" s="364"/>
      <c r="J131" s="204"/>
      <c r="K131" s="204"/>
      <c r="L131" s="204"/>
      <c r="M131" s="204"/>
    </row>
    <row r="132" spans="1:13">
      <c r="A132" s="362"/>
      <c r="B132" s="362"/>
      <c r="C132" s="362"/>
      <c r="D132" s="364"/>
      <c r="E132" s="364"/>
      <c r="F132" s="364"/>
      <c r="G132" s="364"/>
      <c r="H132" s="364"/>
      <c r="I132" s="364"/>
      <c r="J132" s="204"/>
      <c r="K132" s="204"/>
      <c r="L132" s="204"/>
      <c r="M132" s="204"/>
    </row>
    <row r="133" spans="1:13">
      <c r="A133" s="362"/>
      <c r="B133" s="362"/>
      <c r="C133" s="362"/>
      <c r="D133" s="364"/>
      <c r="E133" s="364"/>
      <c r="F133" s="364"/>
      <c r="G133" s="364"/>
      <c r="H133" s="364"/>
      <c r="I133" s="364"/>
      <c r="J133" s="204"/>
      <c r="K133" s="204"/>
      <c r="L133" s="204"/>
      <c r="M133" s="204"/>
    </row>
    <row r="134" spans="1:13">
      <c r="A134" s="362"/>
      <c r="B134" s="362"/>
      <c r="C134" s="362"/>
      <c r="D134" s="364"/>
      <c r="E134" s="364"/>
      <c r="F134" s="364"/>
      <c r="G134" s="364"/>
      <c r="H134" s="364"/>
      <c r="I134" s="364"/>
      <c r="J134" s="204"/>
      <c r="K134" s="204"/>
      <c r="L134" s="204"/>
      <c r="M134" s="204"/>
    </row>
    <row r="135" spans="1:13">
      <c r="A135" s="362"/>
      <c r="B135" s="141"/>
      <c r="C135" s="141"/>
      <c r="D135" s="156"/>
      <c r="E135" s="156"/>
      <c r="F135" s="156"/>
      <c r="G135" s="156"/>
      <c r="H135" s="156"/>
      <c r="I135" s="156"/>
      <c r="J135" s="144"/>
      <c r="K135" s="144"/>
      <c r="L135" s="144"/>
      <c r="M135" s="144"/>
    </row>
    <row r="136" spans="1:13">
      <c r="A136" s="140"/>
      <c r="B136" s="142"/>
      <c r="C136" s="142"/>
      <c r="D136" s="361"/>
      <c r="E136" s="361"/>
      <c r="F136" s="361"/>
      <c r="G136" s="361"/>
      <c r="H136" s="361"/>
      <c r="I136" s="361"/>
      <c r="J136" s="137"/>
      <c r="K136" s="137"/>
      <c r="L136" s="137"/>
      <c r="M136" s="137"/>
    </row>
    <row r="137" spans="1:13">
      <c r="A137" s="359"/>
      <c r="B137" s="360"/>
      <c r="C137" s="360"/>
      <c r="D137" s="361"/>
      <c r="E137" s="361"/>
      <c r="F137" s="361"/>
      <c r="G137" s="361"/>
      <c r="H137" s="361"/>
      <c r="I137" s="361"/>
      <c r="J137" s="204"/>
      <c r="K137" s="204"/>
      <c r="L137" s="204"/>
      <c r="M137" s="204"/>
    </row>
    <row r="138" spans="1:13">
      <c r="A138" s="359"/>
      <c r="B138" s="360"/>
      <c r="C138" s="360"/>
      <c r="D138" s="361"/>
      <c r="E138" s="361"/>
      <c r="F138" s="361"/>
      <c r="G138" s="361"/>
      <c r="H138" s="361"/>
      <c r="I138" s="361"/>
      <c r="J138" s="204"/>
      <c r="K138" s="204"/>
      <c r="L138" s="204"/>
      <c r="M138" s="204"/>
    </row>
    <row r="139" spans="1:13">
      <c r="A139" s="359"/>
      <c r="B139" s="360"/>
      <c r="C139" s="360"/>
      <c r="D139" s="361"/>
      <c r="E139" s="361"/>
      <c r="F139" s="361"/>
      <c r="G139" s="361"/>
      <c r="H139" s="361"/>
      <c r="I139" s="361"/>
      <c r="J139" s="204"/>
      <c r="K139" s="204"/>
      <c r="L139" s="204"/>
      <c r="M139" s="204"/>
    </row>
    <row r="140" spans="1:13">
      <c r="A140" s="359"/>
      <c r="B140" s="142"/>
      <c r="C140" s="142"/>
      <c r="D140" s="361"/>
      <c r="E140" s="361"/>
      <c r="F140" s="361"/>
      <c r="G140" s="361"/>
      <c r="H140" s="361"/>
      <c r="I140" s="361"/>
      <c r="J140" s="204"/>
      <c r="K140" s="204"/>
      <c r="L140" s="204"/>
      <c r="M140" s="204"/>
    </row>
    <row r="141" spans="1:13">
      <c r="A141" s="359"/>
      <c r="B141" s="360"/>
      <c r="C141" s="360"/>
      <c r="D141" s="361"/>
      <c r="E141" s="361"/>
      <c r="F141" s="361"/>
      <c r="G141" s="361"/>
      <c r="H141" s="361"/>
      <c r="I141" s="361"/>
      <c r="J141" s="204"/>
      <c r="K141" s="204"/>
      <c r="L141" s="204"/>
      <c r="M141" s="204"/>
    </row>
    <row r="142" spans="1:13">
      <c r="A142" s="359"/>
      <c r="B142" s="360"/>
      <c r="C142" s="360"/>
      <c r="D142" s="361"/>
      <c r="E142" s="361"/>
      <c r="F142" s="361"/>
      <c r="G142" s="361"/>
      <c r="H142" s="361"/>
      <c r="I142" s="361"/>
      <c r="J142" s="204"/>
      <c r="K142" s="204"/>
      <c r="L142" s="204"/>
      <c r="M142" s="204"/>
    </row>
    <row r="143" spans="1:13">
      <c r="A143" s="359"/>
      <c r="B143" s="360"/>
      <c r="C143" s="360"/>
      <c r="D143" s="361"/>
      <c r="E143" s="361"/>
      <c r="F143" s="361"/>
      <c r="G143" s="361"/>
      <c r="H143" s="361"/>
      <c r="I143" s="361"/>
      <c r="J143" s="204"/>
      <c r="K143" s="204"/>
      <c r="L143" s="204"/>
      <c r="M143" s="204"/>
    </row>
    <row r="144" spans="1:13">
      <c r="A144" s="359"/>
      <c r="B144" s="142"/>
      <c r="C144" s="142"/>
      <c r="D144" s="361"/>
      <c r="E144" s="361"/>
      <c r="F144" s="361"/>
      <c r="G144" s="361"/>
      <c r="H144" s="361"/>
      <c r="I144" s="361"/>
      <c r="J144" s="204"/>
      <c r="K144" s="204"/>
      <c r="L144" s="204"/>
      <c r="M144" s="204"/>
    </row>
    <row r="145" spans="1:13">
      <c r="A145" s="359"/>
      <c r="B145" s="360"/>
      <c r="C145" s="360"/>
      <c r="D145" s="361"/>
      <c r="E145" s="361"/>
      <c r="F145" s="361"/>
      <c r="G145" s="361"/>
      <c r="H145" s="361"/>
      <c r="I145" s="361"/>
      <c r="J145" s="204"/>
      <c r="K145" s="204"/>
      <c r="L145" s="204"/>
      <c r="M145" s="204"/>
    </row>
    <row r="146" spans="1:13">
      <c r="A146" s="359"/>
      <c r="B146" s="360"/>
      <c r="C146" s="360"/>
      <c r="D146" s="361"/>
      <c r="E146" s="361"/>
      <c r="F146" s="361"/>
      <c r="G146" s="361"/>
      <c r="H146" s="361"/>
      <c r="I146" s="361"/>
      <c r="J146" s="137"/>
      <c r="K146" s="137"/>
      <c r="L146" s="137"/>
      <c r="M146" s="137"/>
    </row>
    <row r="147" spans="1:13">
      <c r="A147" s="359"/>
      <c r="B147" s="360"/>
      <c r="C147" s="360"/>
      <c r="D147" s="361"/>
      <c r="E147" s="361"/>
      <c r="F147" s="361"/>
      <c r="G147" s="361"/>
      <c r="H147" s="361"/>
      <c r="I147" s="361"/>
      <c r="J147" s="137"/>
      <c r="K147" s="137"/>
      <c r="L147" s="137"/>
      <c r="M147" s="137"/>
    </row>
    <row r="148" spans="1:13">
      <c r="A148" s="140"/>
      <c r="B148" s="360"/>
      <c r="C148" s="360"/>
      <c r="D148" s="361"/>
      <c r="E148" s="361"/>
      <c r="F148" s="361"/>
      <c r="G148" s="361"/>
      <c r="H148" s="361"/>
      <c r="I148" s="361"/>
      <c r="J148" s="204"/>
      <c r="K148" s="204"/>
      <c r="L148" s="204"/>
      <c r="M148" s="204"/>
    </row>
    <row r="149" spans="1:13">
      <c r="A149" s="359"/>
      <c r="B149" s="142"/>
      <c r="C149" s="142"/>
      <c r="D149" s="361"/>
      <c r="E149" s="361"/>
      <c r="F149" s="361"/>
      <c r="G149" s="361"/>
      <c r="H149" s="361"/>
      <c r="I149" s="361"/>
      <c r="J149" s="204"/>
      <c r="K149" s="204"/>
      <c r="L149" s="204"/>
      <c r="M149" s="204"/>
    </row>
    <row r="150" spans="1:13">
      <c r="A150" s="359"/>
      <c r="B150" s="360"/>
      <c r="C150" s="360"/>
      <c r="D150" s="361"/>
      <c r="E150" s="361"/>
      <c r="F150" s="361"/>
      <c r="G150" s="361"/>
      <c r="H150" s="361"/>
      <c r="I150" s="361"/>
      <c r="J150" s="204"/>
      <c r="K150" s="204"/>
      <c r="L150" s="204"/>
      <c r="M150" s="204"/>
    </row>
    <row r="151" spans="1:13">
      <c r="A151" s="359"/>
      <c r="B151" s="360"/>
      <c r="C151" s="360"/>
      <c r="D151" s="361"/>
      <c r="E151" s="361"/>
      <c r="F151" s="361"/>
      <c r="G151" s="361"/>
      <c r="H151" s="361"/>
      <c r="I151" s="361"/>
      <c r="J151" s="204"/>
      <c r="K151" s="204"/>
      <c r="L151" s="204"/>
      <c r="M151" s="204"/>
    </row>
    <row r="152" spans="1:13">
      <c r="A152" s="359"/>
      <c r="B152" s="360"/>
      <c r="C152" s="360"/>
      <c r="D152" s="361"/>
      <c r="E152" s="361"/>
      <c r="F152" s="361"/>
      <c r="G152" s="361"/>
      <c r="H152" s="361"/>
      <c r="I152" s="361"/>
      <c r="J152" s="204"/>
      <c r="K152" s="204"/>
      <c r="L152" s="204"/>
      <c r="M152" s="204"/>
    </row>
    <row r="153" spans="1:13">
      <c r="A153" s="359"/>
      <c r="B153" s="360"/>
      <c r="C153" s="360"/>
      <c r="D153" s="361"/>
      <c r="E153" s="361"/>
      <c r="F153" s="361"/>
      <c r="G153" s="361"/>
      <c r="H153" s="361"/>
      <c r="I153" s="361"/>
      <c r="J153" s="204"/>
      <c r="K153" s="204"/>
      <c r="L153" s="204"/>
      <c r="M153" s="204"/>
    </row>
    <row r="154" spans="1:13">
      <c r="A154" s="359"/>
      <c r="B154" s="142"/>
      <c r="C154" s="142"/>
      <c r="D154" s="361"/>
      <c r="E154" s="361"/>
      <c r="F154" s="143"/>
      <c r="G154" s="143"/>
      <c r="H154" s="361"/>
      <c r="I154" s="361"/>
      <c r="J154" s="144"/>
      <c r="K154" s="144"/>
      <c r="L154" s="144"/>
      <c r="M154" s="144"/>
    </row>
    <row r="155" spans="1:13">
      <c r="A155" s="142"/>
      <c r="B155" s="141"/>
      <c r="C155" s="141"/>
      <c r="D155" s="163"/>
      <c r="E155" s="163"/>
      <c r="F155" s="163"/>
      <c r="G155" s="163"/>
      <c r="H155" s="361"/>
      <c r="I155" s="361"/>
      <c r="J155" s="137"/>
      <c r="K155" s="137"/>
      <c r="L155" s="137"/>
      <c r="M155" s="137"/>
    </row>
    <row r="156" spans="1:13">
      <c r="A156" s="360"/>
      <c r="B156" s="360"/>
      <c r="C156" s="360"/>
      <c r="D156" s="361"/>
      <c r="E156" s="361"/>
      <c r="F156" s="361"/>
      <c r="G156" s="361"/>
      <c r="H156" s="361"/>
      <c r="I156" s="361"/>
      <c r="J156" s="204"/>
      <c r="K156" s="204"/>
      <c r="L156" s="204"/>
      <c r="M156" s="204"/>
    </row>
    <row r="157" spans="1:13">
      <c r="A157" s="163"/>
      <c r="B157" s="360"/>
      <c r="C157" s="360"/>
      <c r="D157" s="361"/>
      <c r="E157" s="361"/>
      <c r="F157" s="361"/>
      <c r="G157" s="361"/>
      <c r="H157" s="361"/>
      <c r="I157" s="361"/>
      <c r="J157" s="204"/>
      <c r="K157" s="204"/>
      <c r="L157" s="204"/>
      <c r="M157" s="204"/>
    </row>
    <row r="158" spans="1:13">
      <c r="A158" s="360"/>
      <c r="B158" s="360"/>
      <c r="C158" s="360"/>
      <c r="D158" s="361"/>
      <c r="E158" s="361"/>
      <c r="F158" s="361"/>
      <c r="G158" s="361"/>
      <c r="H158" s="361"/>
      <c r="I158" s="361"/>
      <c r="J158" s="204"/>
      <c r="K158" s="204"/>
      <c r="L158" s="204"/>
      <c r="M158" s="204"/>
    </row>
    <row r="159" spans="1:13">
      <c r="A159" s="360"/>
      <c r="B159" s="360"/>
      <c r="C159" s="360"/>
      <c r="D159" s="361"/>
      <c r="E159" s="361"/>
      <c r="F159" s="361"/>
      <c r="G159" s="361"/>
      <c r="H159" s="361"/>
      <c r="I159" s="361"/>
      <c r="J159" s="204"/>
      <c r="K159" s="204"/>
      <c r="L159" s="204"/>
      <c r="M159" s="204"/>
    </row>
    <row r="160" spans="1:13">
      <c r="A160" s="360"/>
      <c r="B160" s="360"/>
      <c r="C160" s="360"/>
      <c r="D160" s="361"/>
      <c r="E160" s="361"/>
      <c r="F160" s="361"/>
      <c r="G160" s="361"/>
      <c r="H160" s="361"/>
      <c r="I160" s="361"/>
      <c r="J160" s="204"/>
      <c r="K160" s="204"/>
      <c r="L160" s="204"/>
      <c r="M160" s="204"/>
    </row>
    <row r="161" spans="1:13">
      <c r="A161" s="360"/>
      <c r="B161" s="360"/>
      <c r="C161" s="360"/>
      <c r="D161" s="361"/>
      <c r="E161" s="361"/>
      <c r="F161" s="361"/>
      <c r="G161" s="361"/>
      <c r="H161" s="361"/>
      <c r="I161" s="366"/>
      <c r="J161" s="204"/>
      <c r="K161" s="204"/>
      <c r="L161" s="204"/>
      <c r="M161" s="204"/>
    </row>
    <row r="162" spans="1:13">
      <c r="A162" s="360"/>
      <c r="B162" s="360"/>
      <c r="C162" s="360"/>
      <c r="D162" s="361"/>
      <c r="E162" s="361"/>
      <c r="F162" s="361"/>
      <c r="G162" s="361"/>
      <c r="H162" s="361"/>
      <c r="I162" s="366"/>
      <c r="J162" s="204"/>
      <c r="K162" s="204"/>
      <c r="L162" s="204"/>
      <c r="M162" s="204"/>
    </row>
    <row r="163" spans="1:13">
      <c r="A163" s="360"/>
      <c r="B163" s="360"/>
      <c r="C163" s="360"/>
      <c r="D163" s="361"/>
      <c r="E163" s="361"/>
      <c r="F163" s="361"/>
      <c r="G163" s="361"/>
      <c r="H163" s="361"/>
      <c r="I163" s="366"/>
      <c r="J163" s="204"/>
      <c r="K163" s="204"/>
      <c r="L163" s="204"/>
      <c r="M163" s="204"/>
    </row>
    <row r="164" spans="1:13">
      <c r="A164" s="360"/>
      <c r="B164" s="142"/>
      <c r="C164" s="142"/>
      <c r="D164" s="361"/>
      <c r="E164" s="361"/>
      <c r="F164" s="361"/>
      <c r="G164" s="361"/>
      <c r="H164" s="361"/>
      <c r="I164" s="366"/>
      <c r="J164" s="144"/>
      <c r="K164" s="144"/>
      <c r="L164" s="144"/>
      <c r="M164" s="144"/>
    </row>
    <row r="165" spans="1:13">
      <c r="A165" s="141"/>
      <c r="B165" s="141"/>
      <c r="C165" s="141"/>
      <c r="D165" s="362"/>
      <c r="E165" s="362"/>
      <c r="F165" s="362"/>
      <c r="G165" s="362"/>
      <c r="H165" s="362"/>
      <c r="I165" s="362"/>
      <c r="J165" s="137"/>
      <c r="K165" s="137"/>
      <c r="L165" s="137"/>
      <c r="M165" s="137"/>
    </row>
    <row r="166" spans="1:13">
      <c r="A166" s="362"/>
      <c r="B166" s="362"/>
      <c r="C166" s="362"/>
      <c r="D166" s="364"/>
      <c r="E166" s="364"/>
      <c r="F166" s="364"/>
      <c r="G166" s="364"/>
      <c r="H166" s="364"/>
      <c r="I166" s="364"/>
      <c r="J166" s="204"/>
      <c r="K166" s="204"/>
      <c r="L166" s="204"/>
      <c r="M166" s="204"/>
    </row>
    <row r="167" spans="1:13">
      <c r="A167" s="362"/>
      <c r="B167" s="362"/>
      <c r="C167" s="362"/>
      <c r="D167" s="364"/>
      <c r="E167" s="364"/>
      <c r="F167" s="364"/>
      <c r="G167" s="364"/>
      <c r="H167" s="364"/>
      <c r="I167" s="364"/>
      <c r="J167" s="204"/>
      <c r="K167" s="204"/>
      <c r="L167" s="204"/>
      <c r="M167" s="204"/>
    </row>
    <row r="168" spans="1:13">
      <c r="A168" s="362"/>
      <c r="B168" s="362"/>
      <c r="C168" s="362"/>
      <c r="D168" s="364"/>
      <c r="E168" s="364"/>
      <c r="F168" s="364"/>
      <c r="G168" s="364"/>
      <c r="H168" s="364"/>
      <c r="I168" s="364"/>
      <c r="J168" s="204"/>
      <c r="K168" s="204"/>
      <c r="L168" s="204"/>
      <c r="M168" s="204"/>
    </row>
    <row r="169" spans="1:13">
      <c r="A169" s="362"/>
      <c r="B169" s="362"/>
      <c r="C169" s="362"/>
      <c r="D169" s="364"/>
      <c r="E169" s="364"/>
      <c r="F169" s="364"/>
      <c r="G169" s="364"/>
      <c r="H169" s="364"/>
      <c r="I169" s="364"/>
      <c r="J169" s="204"/>
      <c r="K169" s="204"/>
      <c r="L169" s="204"/>
      <c r="M169" s="204"/>
    </row>
    <row r="170" spans="1:13">
      <c r="A170" s="362"/>
      <c r="B170" s="362"/>
      <c r="C170" s="362"/>
      <c r="D170" s="364"/>
      <c r="E170" s="364"/>
      <c r="F170" s="364"/>
      <c r="G170" s="364"/>
      <c r="H170" s="364"/>
      <c r="I170" s="364"/>
      <c r="J170" s="204"/>
      <c r="K170" s="204"/>
      <c r="L170" s="204"/>
      <c r="M170" s="204"/>
    </row>
    <row r="171" spans="1:13">
      <c r="A171" s="362"/>
      <c r="B171" s="362"/>
      <c r="C171" s="362"/>
      <c r="D171" s="364"/>
      <c r="E171" s="364"/>
      <c r="F171" s="364"/>
      <c r="G171" s="364"/>
      <c r="H171" s="364"/>
      <c r="I171" s="364"/>
      <c r="J171" s="204"/>
      <c r="K171" s="204"/>
      <c r="L171" s="204"/>
      <c r="M171" s="204"/>
    </row>
    <row r="172" spans="1:13">
      <c r="A172" s="362"/>
      <c r="B172" s="362"/>
      <c r="C172" s="362"/>
      <c r="D172" s="364"/>
      <c r="E172" s="364"/>
      <c r="F172" s="364"/>
      <c r="G172" s="364"/>
      <c r="H172" s="364"/>
      <c r="I172" s="364"/>
      <c r="J172" s="204"/>
      <c r="K172" s="204"/>
      <c r="L172" s="204"/>
      <c r="M172" s="204"/>
    </row>
    <row r="173" spans="1:13">
      <c r="A173" s="362"/>
      <c r="B173" s="362"/>
      <c r="C173" s="362"/>
      <c r="D173" s="364"/>
      <c r="E173" s="364"/>
      <c r="F173" s="364"/>
      <c r="G173" s="364"/>
      <c r="H173" s="364"/>
      <c r="I173" s="364"/>
      <c r="J173" s="204"/>
      <c r="K173" s="204"/>
      <c r="L173" s="204"/>
      <c r="M173" s="204"/>
    </row>
    <row r="174" spans="1:13">
      <c r="A174" s="362"/>
      <c r="B174" s="362"/>
      <c r="C174" s="362"/>
      <c r="D174" s="364"/>
      <c r="E174" s="364"/>
      <c r="F174" s="364"/>
      <c r="G174" s="364"/>
      <c r="H174" s="364"/>
      <c r="I174" s="364"/>
      <c r="J174" s="204"/>
      <c r="K174" s="204"/>
      <c r="L174" s="204"/>
      <c r="M174" s="204"/>
    </row>
    <row r="175" spans="1:13">
      <c r="A175" s="362"/>
      <c r="B175" s="362"/>
      <c r="C175" s="362"/>
      <c r="D175" s="364"/>
      <c r="E175" s="364"/>
      <c r="F175" s="364"/>
      <c r="G175" s="364"/>
      <c r="H175" s="364"/>
      <c r="I175" s="364"/>
      <c r="J175" s="204"/>
      <c r="K175" s="204"/>
      <c r="L175" s="204"/>
      <c r="M175" s="204"/>
    </row>
    <row r="176" spans="1:13">
      <c r="A176" s="362"/>
      <c r="B176" s="362"/>
      <c r="C176" s="362"/>
      <c r="D176" s="364"/>
      <c r="E176" s="364"/>
      <c r="F176" s="364"/>
      <c r="G176" s="364"/>
      <c r="H176" s="364"/>
      <c r="I176" s="364"/>
      <c r="J176" s="204"/>
      <c r="K176" s="204"/>
      <c r="L176" s="204"/>
      <c r="M176" s="204"/>
    </row>
    <row r="177" spans="1:13">
      <c r="A177" s="362"/>
      <c r="B177" s="362"/>
      <c r="C177" s="362"/>
      <c r="D177" s="364"/>
      <c r="E177" s="364"/>
      <c r="F177" s="364"/>
      <c r="G177" s="364"/>
      <c r="H177" s="364"/>
      <c r="I177" s="364"/>
      <c r="J177" s="204"/>
      <c r="K177" s="204"/>
      <c r="L177" s="204"/>
      <c r="M177" s="204"/>
    </row>
    <row r="178" spans="1:13">
      <c r="A178" s="362"/>
      <c r="B178" s="362"/>
      <c r="C178" s="362"/>
      <c r="D178" s="364"/>
      <c r="E178" s="364"/>
      <c r="F178" s="364"/>
      <c r="G178" s="364"/>
      <c r="H178" s="364"/>
      <c r="I178" s="364"/>
      <c r="J178" s="204"/>
      <c r="K178" s="204"/>
      <c r="L178" s="204"/>
      <c r="M178" s="204"/>
    </row>
    <row r="179" spans="1:13">
      <c r="A179" s="362"/>
      <c r="B179" s="362"/>
      <c r="C179" s="362"/>
      <c r="D179" s="364"/>
      <c r="E179" s="364"/>
      <c r="F179" s="364"/>
      <c r="G179" s="364"/>
      <c r="H179" s="364"/>
      <c r="I179" s="364"/>
      <c r="J179" s="204"/>
      <c r="K179" s="204"/>
      <c r="L179" s="204"/>
      <c r="M179" s="204"/>
    </row>
    <row r="180" spans="1:13">
      <c r="A180" s="362"/>
      <c r="B180" s="362"/>
      <c r="C180" s="362"/>
      <c r="D180" s="364"/>
      <c r="E180" s="364"/>
      <c r="F180" s="364"/>
      <c r="G180" s="364"/>
      <c r="H180" s="364"/>
      <c r="I180" s="364"/>
      <c r="J180" s="204"/>
      <c r="K180" s="204"/>
      <c r="L180" s="204"/>
      <c r="M180" s="204"/>
    </row>
    <row r="181" spans="1:13">
      <c r="A181" s="362"/>
      <c r="B181" s="362"/>
      <c r="C181" s="362"/>
      <c r="D181" s="364"/>
      <c r="E181" s="364"/>
      <c r="F181" s="364"/>
      <c r="G181" s="364"/>
      <c r="H181" s="364"/>
      <c r="I181" s="364"/>
      <c r="J181" s="204"/>
      <c r="K181" s="204"/>
      <c r="L181" s="204"/>
      <c r="M181" s="204"/>
    </row>
    <row r="182" spans="1:13">
      <c r="A182" s="362"/>
      <c r="B182" s="141"/>
      <c r="C182" s="141"/>
      <c r="D182" s="156"/>
      <c r="E182" s="156"/>
      <c r="F182" s="156"/>
      <c r="G182" s="156"/>
      <c r="H182" s="156"/>
      <c r="I182" s="156"/>
      <c r="J182" s="144"/>
      <c r="K182" s="144"/>
      <c r="L182" s="144"/>
      <c r="M182" s="144"/>
    </row>
    <row r="183" spans="1:13">
      <c r="A183" s="362"/>
      <c r="B183" s="141"/>
      <c r="C183" s="141"/>
      <c r="D183" s="156"/>
      <c r="E183" s="156"/>
      <c r="F183" s="156"/>
      <c r="G183" s="156"/>
      <c r="H183" s="156"/>
      <c r="I183" s="156"/>
      <c r="J183" s="137"/>
      <c r="K183" s="137"/>
      <c r="L183" s="137"/>
      <c r="M183" s="137"/>
    </row>
    <row r="184" spans="1:13">
      <c r="A184" s="362"/>
      <c r="B184" s="141"/>
      <c r="C184" s="141"/>
      <c r="D184" s="156"/>
      <c r="E184" s="156"/>
      <c r="F184" s="156"/>
      <c r="G184" s="156"/>
      <c r="H184" s="156"/>
      <c r="I184" s="156"/>
      <c r="J184" s="137"/>
      <c r="K184" s="137"/>
      <c r="L184" s="137"/>
      <c r="M184" s="137"/>
    </row>
    <row r="185" spans="1:13">
      <c r="A185" s="141"/>
      <c r="B185" s="141"/>
      <c r="C185" s="141"/>
      <c r="D185" s="364"/>
      <c r="E185" s="364"/>
      <c r="F185" s="364"/>
      <c r="G185" s="364"/>
      <c r="H185" s="364"/>
      <c r="I185" s="364"/>
      <c r="J185" s="137"/>
      <c r="K185" s="137"/>
      <c r="L185" s="137"/>
      <c r="M185" s="137"/>
    </row>
    <row r="186" spans="1:13">
      <c r="A186" s="362"/>
      <c r="B186" s="362"/>
      <c r="C186" s="362"/>
      <c r="D186" s="364"/>
      <c r="E186" s="364"/>
      <c r="F186" s="364"/>
      <c r="G186" s="364"/>
      <c r="H186" s="364"/>
      <c r="I186" s="364"/>
      <c r="J186" s="204"/>
      <c r="K186" s="204"/>
      <c r="L186" s="204"/>
      <c r="M186" s="204"/>
    </row>
    <row r="187" spans="1:13">
      <c r="A187" s="362"/>
      <c r="B187" s="362"/>
      <c r="C187" s="362"/>
      <c r="D187" s="364"/>
      <c r="E187" s="364"/>
      <c r="F187" s="364"/>
      <c r="G187" s="364"/>
      <c r="H187" s="364"/>
      <c r="I187" s="364"/>
      <c r="J187" s="204"/>
      <c r="K187" s="204"/>
      <c r="L187" s="204"/>
      <c r="M187" s="204"/>
    </row>
    <row r="188" spans="1:13">
      <c r="A188" s="362"/>
      <c r="B188" s="362"/>
      <c r="C188" s="362"/>
      <c r="D188" s="364"/>
      <c r="E188" s="364"/>
      <c r="F188" s="364"/>
      <c r="G188" s="364"/>
      <c r="H188" s="364"/>
      <c r="I188" s="364"/>
      <c r="J188" s="204"/>
      <c r="K188" s="204"/>
      <c r="L188" s="204"/>
      <c r="M188" s="204"/>
    </row>
    <row r="189" spans="1:13">
      <c r="A189" s="362"/>
      <c r="B189" s="362"/>
      <c r="C189" s="362"/>
      <c r="D189" s="364"/>
      <c r="E189" s="364"/>
      <c r="F189" s="364"/>
      <c r="G189" s="364"/>
      <c r="H189" s="364"/>
      <c r="I189" s="364"/>
      <c r="J189" s="204"/>
      <c r="K189" s="204"/>
      <c r="L189" s="204"/>
      <c r="M189" s="204"/>
    </row>
    <row r="190" spans="1:13">
      <c r="A190" s="362"/>
      <c r="B190" s="362"/>
      <c r="C190" s="362"/>
      <c r="D190" s="364"/>
      <c r="E190" s="364"/>
      <c r="F190" s="364"/>
      <c r="G190" s="364"/>
      <c r="H190" s="364"/>
      <c r="I190" s="364"/>
      <c r="J190" s="204"/>
      <c r="K190" s="204"/>
      <c r="L190" s="204"/>
      <c r="M190" s="204"/>
    </row>
    <row r="191" spans="1:13">
      <c r="A191" s="362"/>
      <c r="B191" s="141"/>
      <c r="C191" s="141"/>
      <c r="D191" s="156"/>
      <c r="E191" s="156"/>
      <c r="F191" s="156"/>
      <c r="G191" s="156"/>
      <c r="H191" s="156"/>
      <c r="I191" s="156"/>
      <c r="J191" s="144"/>
      <c r="K191" s="144"/>
      <c r="L191" s="144"/>
      <c r="M191" s="144"/>
    </row>
    <row r="192" spans="1:13">
      <c r="A192" s="141"/>
      <c r="B192" s="141"/>
      <c r="C192" s="141"/>
      <c r="D192" s="362"/>
      <c r="E192" s="362"/>
      <c r="F192" s="362"/>
      <c r="G192" s="362"/>
      <c r="H192" s="362"/>
      <c r="I192" s="362"/>
      <c r="J192" s="137"/>
      <c r="K192" s="137"/>
      <c r="L192" s="137"/>
      <c r="M192" s="137"/>
    </row>
    <row r="193" spans="1:13">
      <c r="A193" s="362"/>
      <c r="B193" s="362"/>
      <c r="C193" s="362"/>
      <c r="D193" s="362"/>
      <c r="E193" s="362"/>
      <c r="F193" s="362"/>
      <c r="G193" s="362"/>
      <c r="H193" s="362"/>
      <c r="I193" s="362"/>
      <c r="J193" s="204"/>
      <c r="K193" s="204"/>
      <c r="L193" s="204"/>
      <c r="M193" s="204"/>
    </row>
    <row r="194" spans="1:13">
      <c r="A194" s="362"/>
      <c r="B194" s="362"/>
      <c r="C194" s="362"/>
      <c r="D194" s="362"/>
      <c r="E194" s="362"/>
      <c r="F194" s="362"/>
      <c r="G194" s="362"/>
      <c r="H194" s="362"/>
      <c r="I194" s="362"/>
      <c r="J194" s="204"/>
      <c r="K194" s="204"/>
      <c r="L194" s="204"/>
      <c r="M194" s="204"/>
    </row>
    <row r="195" spans="1:13">
      <c r="A195" s="362"/>
      <c r="B195" s="141"/>
      <c r="C195" s="141"/>
      <c r="D195" s="141"/>
      <c r="E195" s="141"/>
      <c r="F195" s="141"/>
      <c r="G195" s="141"/>
      <c r="H195" s="362"/>
      <c r="I195" s="362"/>
      <c r="J195" s="144"/>
      <c r="K195" s="144"/>
      <c r="L195" s="144"/>
      <c r="M195" s="144"/>
    </row>
    <row r="196" spans="1:13">
      <c r="A196" s="362"/>
      <c r="B196" s="362"/>
      <c r="C196" s="362"/>
      <c r="D196" s="362"/>
      <c r="E196" s="362"/>
      <c r="F196" s="362"/>
      <c r="G196" s="362"/>
      <c r="H196" s="362"/>
      <c r="I196" s="362"/>
      <c r="J196" s="204"/>
      <c r="K196" s="204"/>
      <c r="L196" s="204"/>
      <c r="M196" s="204"/>
    </row>
    <row r="197" spans="1:13">
      <c r="A197" s="362"/>
      <c r="B197" s="141"/>
      <c r="C197" s="141"/>
      <c r="D197" s="141"/>
      <c r="E197" s="141"/>
      <c r="F197" s="141"/>
      <c r="G197" s="141"/>
      <c r="H197" s="362"/>
      <c r="I197" s="362"/>
      <c r="J197" s="144"/>
      <c r="K197" s="144"/>
      <c r="L197" s="144"/>
      <c r="M197" s="144"/>
    </row>
    <row r="198" spans="1:13">
      <c r="A198" s="362"/>
      <c r="B198" s="362"/>
      <c r="C198" s="362"/>
      <c r="D198" s="362"/>
      <c r="E198" s="362"/>
      <c r="F198" s="362"/>
      <c r="G198" s="362"/>
      <c r="H198" s="362"/>
      <c r="I198" s="362"/>
      <c r="J198" s="204"/>
      <c r="K198" s="204"/>
      <c r="L198" s="204"/>
      <c r="M198" s="204"/>
    </row>
    <row r="199" spans="1:13">
      <c r="A199" s="362"/>
      <c r="B199" s="141"/>
      <c r="C199" s="141"/>
      <c r="D199" s="141"/>
      <c r="E199" s="141"/>
      <c r="F199" s="141"/>
      <c r="G199" s="141"/>
      <c r="H199" s="362"/>
      <c r="I199" s="362"/>
      <c r="J199" s="144"/>
      <c r="K199" s="144"/>
      <c r="L199" s="144"/>
      <c r="M199" s="144"/>
    </row>
    <row r="200" spans="1:13">
      <c r="A200" s="141"/>
      <c r="B200" s="141"/>
      <c r="C200" s="141"/>
      <c r="D200" s="362"/>
      <c r="E200" s="362"/>
      <c r="F200" s="362"/>
      <c r="G200" s="362"/>
      <c r="H200" s="362"/>
      <c r="I200" s="362"/>
      <c r="J200" s="137"/>
      <c r="K200" s="137"/>
      <c r="L200" s="137"/>
      <c r="M200" s="137"/>
    </row>
    <row r="201" spans="1:13">
      <c r="A201" s="362"/>
      <c r="B201" s="362"/>
      <c r="C201" s="362"/>
      <c r="D201" s="364"/>
      <c r="E201" s="364"/>
      <c r="F201" s="364"/>
      <c r="G201" s="364"/>
      <c r="H201" s="362"/>
      <c r="I201" s="362"/>
      <c r="J201" s="204"/>
      <c r="K201" s="204"/>
      <c r="L201" s="204"/>
      <c r="M201" s="204"/>
    </row>
    <row r="202" spans="1:13">
      <c r="A202" s="367"/>
      <c r="B202" s="362"/>
      <c r="C202" s="362"/>
      <c r="D202" s="364"/>
      <c r="E202" s="364"/>
      <c r="F202" s="364"/>
      <c r="G202" s="364"/>
      <c r="H202" s="362"/>
      <c r="I202" s="362"/>
      <c r="J202" s="204"/>
      <c r="K202" s="204"/>
      <c r="L202" s="204"/>
      <c r="M202" s="204"/>
    </row>
    <row r="203" spans="1:13">
      <c r="A203" s="362"/>
      <c r="B203" s="141"/>
      <c r="C203" s="141"/>
      <c r="D203" s="156"/>
      <c r="E203" s="156"/>
      <c r="F203" s="156"/>
      <c r="G203" s="156"/>
      <c r="H203" s="362"/>
      <c r="I203" s="362"/>
      <c r="J203" s="144"/>
      <c r="K203" s="144"/>
      <c r="L203" s="144"/>
      <c r="M203" s="144"/>
    </row>
    <row r="204" spans="1:13">
      <c r="A204" s="141"/>
      <c r="B204" s="141"/>
      <c r="C204" s="141"/>
      <c r="D204" s="362"/>
      <c r="E204" s="362"/>
      <c r="F204" s="362"/>
      <c r="G204" s="362"/>
      <c r="H204" s="362"/>
      <c r="I204" s="362"/>
      <c r="J204" s="137"/>
      <c r="K204" s="137"/>
      <c r="L204" s="137"/>
      <c r="M204" s="137"/>
    </row>
    <row r="205" spans="1:13">
      <c r="A205" s="362"/>
      <c r="B205" s="362"/>
      <c r="C205" s="362"/>
      <c r="D205" s="362"/>
      <c r="E205" s="362"/>
      <c r="F205" s="364"/>
      <c r="G205" s="364"/>
      <c r="H205" s="362"/>
      <c r="I205" s="362"/>
      <c r="J205" s="204"/>
      <c r="K205" s="204"/>
      <c r="L205" s="204"/>
      <c r="M205" s="204"/>
    </row>
    <row r="206" spans="1:13">
      <c r="A206" s="362"/>
      <c r="B206" s="362"/>
      <c r="C206" s="362"/>
      <c r="D206" s="362"/>
      <c r="E206" s="362"/>
      <c r="F206" s="364"/>
      <c r="G206" s="364"/>
      <c r="H206" s="362"/>
      <c r="I206" s="362"/>
      <c r="J206" s="204"/>
      <c r="K206" s="204"/>
      <c r="L206" s="204"/>
      <c r="M206" s="204"/>
    </row>
    <row r="207" spans="1:13">
      <c r="A207" s="362"/>
      <c r="B207" s="362"/>
      <c r="C207" s="362"/>
      <c r="D207" s="362"/>
      <c r="E207" s="362"/>
      <c r="F207" s="364"/>
      <c r="G207" s="364"/>
      <c r="H207" s="362"/>
      <c r="I207" s="362"/>
      <c r="J207" s="204"/>
      <c r="K207" s="204"/>
      <c r="L207" s="204"/>
      <c r="M207" s="204"/>
    </row>
    <row r="208" spans="1:13">
      <c r="A208" s="362"/>
      <c r="B208" s="362"/>
      <c r="C208" s="362"/>
      <c r="D208" s="362"/>
      <c r="E208" s="362"/>
      <c r="F208" s="364"/>
      <c r="G208" s="364"/>
      <c r="H208" s="362"/>
      <c r="I208" s="362"/>
      <c r="J208" s="204"/>
      <c r="K208" s="204"/>
      <c r="L208" s="204"/>
      <c r="M208" s="204"/>
    </row>
    <row r="209" spans="1:13">
      <c r="A209" s="362"/>
      <c r="B209" s="362"/>
      <c r="C209" s="362"/>
      <c r="D209" s="362"/>
      <c r="E209" s="362"/>
      <c r="F209" s="364"/>
      <c r="G209" s="364"/>
      <c r="H209" s="362"/>
      <c r="I209" s="362"/>
      <c r="J209" s="204"/>
      <c r="K209" s="204"/>
      <c r="L209" s="204"/>
      <c r="M209" s="204"/>
    </row>
    <row r="210" spans="1:13">
      <c r="A210" s="362"/>
      <c r="B210" s="141"/>
      <c r="C210" s="141"/>
      <c r="D210" s="362"/>
      <c r="E210" s="362"/>
      <c r="F210" s="156"/>
      <c r="G210" s="156"/>
      <c r="H210" s="362"/>
      <c r="I210" s="362"/>
      <c r="J210" s="144"/>
      <c r="K210" s="144"/>
      <c r="L210" s="144"/>
      <c r="M210" s="144"/>
    </row>
    <row r="211" spans="1:13">
      <c r="A211" s="141"/>
      <c r="B211" s="141"/>
      <c r="C211" s="141"/>
      <c r="D211" s="362"/>
      <c r="E211" s="362"/>
      <c r="F211" s="362"/>
      <c r="G211" s="362"/>
      <c r="H211" s="362"/>
      <c r="I211" s="362"/>
      <c r="J211" s="137"/>
      <c r="K211" s="137"/>
      <c r="L211" s="137"/>
      <c r="M211" s="137"/>
    </row>
    <row r="212" spans="1:13">
      <c r="A212" s="362"/>
      <c r="B212" s="362"/>
      <c r="C212" s="362"/>
      <c r="D212" s="362"/>
      <c r="E212" s="362"/>
      <c r="F212" s="364"/>
      <c r="G212" s="364"/>
      <c r="H212" s="362"/>
      <c r="I212" s="362"/>
      <c r="J212" s="204"/>
      <c r="K212" s="204"/>
      <c r="L212" s="204"/>
      <c r="M212" s="204"/>
    </row>
    <row r="213" spans="1:13">
      <c r="A213" s="362"/>
      <c r="B213" s="362"/>
      <c r="C213" s="362"/>
      <c r="D213" s="362"/>
      <c r="E213" s="362"/>
      <c r="F213" s="364"/>
      <c r="G213" s="364"/>
      <c r="H213" s="362"/>
      <c r="I213" s="362"/>
      <c r="J213" s="204"/>
      <c r="K213" s="204"/>
      <c r="L213" s="204"/>
      <c r="M213" s="204"/>
    </row>
    <row r="214" spans="1:13">
      <c r="A214" s="362"/>
      <c r="B214" s="362"/>
      <c r="C214" s="362"/>
      <c r="D214" s="362"/>
      <c r="E214" s="362"/>
      <c r="F214" s="364"/>
      <c r="G214" s="364"/>
      <c r="H214" s="362"/>
      <c r="I214" s="362"/>
      <c r="J214" s="204"/>
      <c r="K214" s="204"/>
      <c r="L214" s="204"/>
      <c r="M214" s="204"/>
    </row>
    <row r="215" spans="1:13">
      <c r="A215" s="362"/>
      <c r="B215" s="362"/>
      <c r="C215" s="362"/>
      <c r="D215" s="362"/>
      <c r="E215" s="362"/>
      <c r="F215" s="364"/>
      <c r="G215" s="364"/>
      <c r="H215" s="362"/>
      <c r="I215" s="362"/>
      <c r="J215" s="204"/>
      <c r="K215" s="204"/>
      <c r="L215" s="204"/>
      <c r="M215" s="204"/>
    </row>
    <row r="216" spans="1:13">
      <c r="A216" s="362"/>
      <c r="B216" s="141"/>
      <c r="C216" s="141"/>
      <c r="D216" s="362"/>
      <c r="E216" s="362"/>
      <c r="F216" s="156"/>
      <c r="G216" s="156"/>
      <c r="H216" s="362"/>
      <c r="I216" s="362"/>
      <c r="J216" s="144"/>
      <c r="K216" s="144"/>
      <c r="L216" s="144"/>
      <c r="M216" s="144"/>
    </row>
    <row r="217" spans="1:13">
      <c r="A217" s="362"/>
      <c r="B217" s="141"/>
      <c r="C217" s="141"/>
      <c r="D217" s="362"/>
      <c r="E217" s="362"/>
      <c r="F217" s="156"/>
      <c r="G217" s="156"/>
      <c r="H217" s="362"/>
      <c r="I217" s="362"/>
      <c r="J217" s="144"/>
      <c r="K217" s="144"/>
      <c r="L217" s="144"/>
      <c r="M217" s="144"/>
    </row>
    <row r="218" spans="1:13">
      <c r="A218" s="362"/>
      <c r="B218" s="141"/>
      <c r="C218" s="141"/>
      <c r="D218" s="362"/>
      <c r="E218" s="362"/>
      <c r="F218" s="156"/>
      <c r="G218" s="156"/>
      <c r="H218" s="362"/>
      <c r="I218" s="362"/>
      <c r="J218" s="144"/>
      <c r="K218" s="144"/>
      <c r="L218" s="144"/>
      <c r="M218" s="144"/>
    </row>
    <row r="219" spans="1:13">
      <c r="A219" s="140"/>
      <c r="B219" s="141"/>
      <c r="C219" s="141"/>
      <c r="D219" s="361"/>
      <c r="E219" s="361"/>
      <c r="F219" s="361"/>
      <c r="G219" s="361"/>
      <c r="H219" s="361"/>
      <c r="I219" s="163"/>
      <c r="J219" s="137"/>
      <c r="K219" s="137"/>
      <c r="L219" s="137"/>
      <c r="M219" s="137"/>
    </row>
    <row r="220" spans="1:13">
      <c r="A220" s="137"/>
      <c r="B220" s="360"/>
      <c r="C220" s="360"/>
      <c r="D220" s="361"/>
      <c r="E220" s="361"/>
      <c r="F220" s="361"/>
      <c r="G220" s="361"/>
      <c r="H220" s="361"/>
      <c r="I220" s="163"/>
      <c r="J220" s="204"/>
      <c r="K220" s="204"/>
      <c r="L220" s="204"/>
      <c r="M220" s="204"/>
    </row>
    <row r="221" spans="1:13">
      <c r="A221" s="163"/>
      <c r="B221" s="360"/>
      <c r="C221" s="360"/>
      <c r="D221" s="361"/>
      <c r="E221" s="361"/>
      <c r="F221" s="361"/>
      <c r="G221" s="361"/>
      <c r="H221" s="361"/>
      <c r="I221" s="163"/>
      <c r="J221" s="204"/>
      <c r="K221" s="204"/>
      <c r="L221" s="204"/>
      <c r="M221" s="204"/>
    </row>
    <row r="222" spans="1:13">
      <c r="A222" s="359"/>
      <c r="B222" s="360"/>
      <c r="C222" s="360"/>
      <c r="D222" s="361"/>
      <c r="E222" s="361"/>
      <c r="F222" s="361"/>
      <c r="G222" s="361"/>
      <c r="H222" s="361"/>
      <c r="I222" s="163"/>
      <c r="J222" s="204"/>
      <c r="K222" s="204"/>
      <c r="L222" s="204"/>
      <c r="M222" s="204"/>
    </row>
    <row r="223" spans="1:13">
      <c r="A223" s="359"/>
      <c r="B223" s="360"/>
      <c r="C223" s="360"/>
      <c r="D223" s="361"/>
      <c r="E223" s="361"/>
      <c r="F223" s="361"/>
      <c r="G223" s="361"/>
      <c r="H223" s="361"/>
      <c r="I223" s="163"/>
      <c r="J223" s="204"/>
      <c r="K223" s="204"/>
      <c r="L223" s="204"/>
      <c r="M223" s="204"/>
    </row>
    <row r="224" spans="1:13">
      <c r="A224" s="359"/>
      <c r="B224" s="360"/>
      <c r="C224" s="360"/>
      <c r="D224" s="361"/>
      <c r="E224" s="361"/>
      <c r="F224" s="361"/>
      <c r="G224" s="361"/>
      <c r="H224" s="361"/>
      <c r="I224" s="163"/>
      <c r="J224" s="204"/>
      <c r="K224" s="204"/>
      <c r="L224" s="204"/>
      <c r="M224" s="204"/>
    </row>
    <row r="225" spans="1:13">
      <c r="A225" s="359"/>
      <c r="B225" s="360"/>
      <c r="C225" s="360"/>
      <c r="D225" s="361"/>
      <c r="E225" s="361"/>
      <c r="F225" s="361"/>
      <c r="G225" s="361"/>
      <c r="H225" s="361"/>
      <c r="I225" s="163"/>
      <c r="J225" s="204"/>
      <c r="K225" s="204"/>
      <c r="L225" s="204"/>
      <c r="M225" s="204"/>
    </row>
    <row r="226" spans="1:13">
      <c r="A226" s="359"/>
      <c r="B226" s="360"/>
      <c r="C226" s="360"/>
      <c r="D226" s="361"/>
      <c r="E226" s="361"/>
      <c r="F226" s="361"/>
      <c r="G226" s="361"/>
      <c r="H226" s="361"/>
      <c r="I226" s="163"/>
      <c r="J226" s="204"/>
      <c r="K226" s="204"/>
      <c r="L226" s="204"/>
      <c r="M226" s="204"/>
    </row>
    <row r="227" spans="1:13">
      <c r="A227" s="359"/>
      <c r="B227" s="360"/>
      <c r="C227" s="360"/>
      <c r="D227" s="361"/>
      <c r="E227" s="361"/>
      <c r="F227" s="361"/>
      <c r="G227" s="361"/>
      <c r="H227" s="361"/>
      <c r="I227" s="163"/>
      <c r="J227" s="204"/>
      <c r="K227" s="204"/>
      <c r="L227" s="204"/>
      <c r="M227" s="204"/>
    </row>
    <row r="228" spans="1:13">
      <c r="A228" s="359"/>
      <c r="B228" s="360"/>
      <c r="C228" s="360"/>
      <c r="D228" s="361"/>
      <c r="E228" s="361"/>
      <c r="F228" s="361"/>
      <c r="G228" s="361"/>
      <c r="H228" s="361"/>
      <c r="I228" s="163"/>
      <c r="J228" s="204"/>
      <c r="K228" s="204"/>
      <c r="L228" s="204"/>
      <c r="M228" s="204"/>
    </row>
    <row r="229" spans="1:13">
      <c r="A229" s="359"/>
      <c r="B229" s="360"/>
      <c r="C229" s="360"/>
      <c r="D229" s="361"/>
      <c r="E229" s="361"/>
      <c r="F229" s="361"/>
      <c r="G229" s="361"/>
      <c r="H229" s="361"/>
      <c r="I229" s="163"/>
      <c r="J229" s="204"/>
      <c r="K229" s="204"/>
      <c r="L229" s="204"/>
      <c r="M229" s="204"/>
    </row>
    <row r="230" spans="1:13">
      <c r="A230" s="359"/>
      <c r="B230" s="360"/>
      <c r="C230" s="360"/>
      <c r="D230" s="361"/>
      <c r="E230" s="361"/>
      <c r="F230" s="361"/>
      <c r="G230" s="361"/>
      <c r="H230" s="361"/>
      <c r="I230" s="163"/>
      <c r="J230" s="204"/>
      <c r="K230" s="204"/>
      <c r="L230" s="204"/>
      <c r="M230" s="204"/>
    </row>
    <row r="231" spans="1:13">
      <c r="A231" s="359"/>
      <c r="B231" s="360"/>
      <c r="C231" s="360"/>
      <c r="D231" s="361"/>
      <c r="E231" s="361"/>
      <c r="F231" s="361"/>
      <c r="G231" s="361"/>
      <c r="H231" s="361"/>
      <c r="I231" s="163"/>
      <c r="J231" s="204"/>
      <c r="K231" s="204"/>
      <c r="L231" s="204"/>
      <c r="M231" s="204"/>
    </row>
    <row r="232" spans="1:13">
      <c r="A232" s="359"/>
      <c r="B232" s="360"/>
      <c r="C232" s="360"/>
      <c r="D232" s="361"/>
      <c r="E232" s="361"/>
      <c r="F232" s="361"/>
      <c r="G232" s="361"/>
      <c r="H232" s="361"/>
      <c r="I232" s="163"/>
      <c r="J232" s="204"/>
      <c r="K232" s="204"/>
      <c r="L232" s="204"/>
      <c r="M232" s="204"/>
    </row>
    <row r="233" spans="1:13">
      <c r="A233" s="359"/>
      <c r="B233" s="360"/>
      <c r="C233" s="360"/>
      <c r="D233" s="361"/>
      <c r="E233" s="361"/>
      <c r="F233" s="361"/>
      <c r="G233" s="361"/>
      <c r="H233" s="361"/>
      <c r="I233" s="366"/>
      <c r="J233" s="204"/>
      <c r="K233" s="204"/>
      <c r="L233" s="204"/>
      <c r="M233" s="204"/>
    </row>
    <row r="234" spans="1:13">
      <c r="A234" s="137"/>
      <c r="B234" s="360"/>
      <c r="C234" s="360"/>
      <c r="D234" s="361"/>
      <c r="E234" s="361"/>
      <c r="F234" s="361"/>
      <c r="G234" s="361"/>
      <c r="H234" s="361"/>
      <c r="I234" s="366"/>
      <c r="J234" s="204"/>
      <c r="K234" s="204"/>
      <c r="L234" s="204"/>
      <c r="M234" s="204"/>
    </row>
    <row r="235" spans="1:13">
      <c r="A235" s="359"/>
      <c r="B235" s="142"/>
      <c r="C235" s="142"/>
      <c r="D235" s="359"/>
      <c r="E235" s="361"/>
      <c r="F235" s="143"/>
      <c r="G235" s="143"/>
      <c r="H235" s="361"/>
      <c r="I235" s="366"/>
      <c r="J235" s="144"/>
      <c r="K235" s="144"/>
      <c r="L235" s="144"/>
      <c r="M235" s="144"/>
    </row>
    <row r="236" spans="1:13">
      <c r="A236" s="141"/>
      <c r="B236" s="141"/>
      <c r="C236" s="141"/>
      <c r="D236" s="362"/>
      <c r="E236" s="362"/>
      <c r="F236" s="362"/>
      <c r="G236" s="362"/>
      <c r="H236" s="362"/>
      <c r="I236" s="362"/>
      <c r="J236" s="137"/>
      <c r="K236" s="137"/>
      <c r="L236" s="137"/>
      <c r="M236" s="137"/>
    </row>
    <row r="237" spans="1:13">
      <c r="A237" s="362"/>
      <c r="B237" s="362"/>
      <c r="C237" s="362"/>
      <c r="D237" s="363"/>
      <c r="E237" s="363"/>
      <c r="F237" s="363"/>
      <c r="G237" s="363"/>
      <c r="H237" s="363"/>
      <c r="I237" s="363"/>
      <c r="J237" s="204"/>
      <c r="K237" s="204"/>
      <c r="L237" s="204"/>
      <c r="M237" s="204"/>
    </row>
    <row r="238" spans="1:13">
      <c r="A238" s="362"/>
      <c r="B238" s="362"/>
      <c r="C238" s="362"/>
      <c r="D238" s="363"/>
      <c r="E238" s="363"/>
      <c r="F238" s="363"/>
      <c r="G238" s="363"/>
      <c r="H238" s="363"/>
      <c r="I238" s="363"/>
      <c r="J238" s="204"/>
      <c r="K238" s="204"/>
      <c r="L238" s="204"/>
      <c r="M238" s="204"/>
    </row>
    <row r="239" spans="1:13">
      <c r="A239" s="362"/>
      <c r="B239" s="362"/>
      <c r="C239" s="362"/>
      <c r="D239" s="363"/>
      <c r="E239" s="363"/>
      <c r="F239" s="363"/>
      <c r="G239" s="363"/>
      <c r="H239" s="363"/>
      <c r="I239" s="363"/>
      <c r="J239" s="204"/>
      <c r="K239" s="204"/>
      <c r="L239" s="204"/>
      <c r="M239" s="204"/>
    </row>
    <row r="240" spans="1:13">
      <c r="A240" s="362"/>
      <c r="B240" s="362"/>
      <c r="C240" s="362"/>
      <c r="D240" s="363"/>
      <c r="E240" s="363"/>
      <c r="F240" s="363"/>
      <c r="G240" s="363"/>
      <c r="H240" s="363"/>
      <c r="I240" s="363"/>
      <c r="J240" s="204"/>
      <c r="K240" s="204"/>
      <c r="L240" s="204"/>
      <c r="M240" s="204"/>
    </row>
    <row r="241" spans="1:13">
      <c r="A241" s="362"/>
      <c r="B241" s="362"/>
      <c r="C241" s="362"/>
      <c r="D241" s="363"/>
      <c r="E241" s="363"/>
      <c r="F241" s="363"/>
      <c r="G241" s="363"/>
      <c r="H241" s="363"/>
      <c r="I241" s="363"/>
      <c r="J241" s="204"/>
      <c r="K241" s="204"/>
      <c r="L241" s="204"/>
      <c r="M241" s="204"/>
    </row>
    <row r="242" spans="1:13">
      <c r="A242" s="362"/>
      <c r="B242" s="362"/>
      <c r="C242" s="362"/>
      <c r="D242" s="363"/>
      <c r="E242" s="363"/>
      <c r="F242" s="363"/>
      <c r="G242" s="363"/>
      <c r="H242" s="363"/>
      <c r="I242" s="363"/>
      <c r="J242" s="204"/>
      <c r="K242" s="204"/>
      <c r="L242" s="204"/>
      <c r="M242" s="204"/>
    </row>
    <row r="243" spans="1:13">
      <c r="A243" s="362"/>
      <c r="B243" s="362"/>
      <c r="C243" s="362"/>
      <c r="D243" s="363"/>
      <c r="E243" s="363"/>
      <c r="F243" s="363"/>
      <c r="G243" s="363"/>
      <c r="H243" s="363"/>
      <c r="I243" s="363"/>
      <c r="J243" s="204"/>
      <c r="K243" s="204"/>
      <c r="L243" s="204"/>
      <c r="M243" s="204"/>
    </row>
    <row r="244" spans="1:13">
      <c r="A244" s="362"/>
      <c r="B244" s="362"/>
      <c r="C244" s="362"/>
      <c r="D244" s="363"/>
      <c r="E244" s="363"/>
      <c r="F244" s="363"/>
      <c r="G244" s="363"/>
      <c r="H244" s="363"/>
      <c r="I244" s="363"/>
      <c r="J244" s="204"/>
      <c r="K244" s="204"/>
      <c r="L244" s="204"/>
      <c r="M244" s="204"/>
    </row>
    <row r="245" spans="1:13">
      <c r="A245" s="362"/>
      <c r="B245" s="362"/>
      <c r="C245" s="362"/>
      <c r="D245" s="363"/>
      <c r="E245" s="363"/>
      <c r="F245" s="363"/>
      <c r="G245" s="363"/>
      <c r="H245" s="363"/>
      <c r="I245" s="363"/>
      <c r="J245" s="204"/>
      <c r="K245" s="204"/>
      <c r="L245" s="204"/>
      <c r="M245" s="204"/>
    </row>
    <row r="246" spans="1:13">
      <c r="A246" s="362"/>
      <c r="B246" s="362"/>
      <c r="C246" s="362"/>
      <c r="D246" s="363"/>
      <c r="E246" s="363"/>
      <c r="F246" s="363"/>
      <c r="G246" s="363"/>
      <c r="H246" s="363"/>
      <c r="I246" s="363"/>
      <c r="J246" s="204"/>
      <c r="K246" s="204"/>
      <c r="L246" s="204"/>
      <c r="M246" s="204"/>
    </row>
    <row r="247" spans="1:13">
      <c r="A247" s="362"/>
      <c r="B247" s="362"/>
      <c r="C247" s="362"/>
      <c r="D247" s="363"/>
      <c r="E247" s="363"/>
      <c r="F247" s="363"/>
      <c r="G247" s="363"/>
      <c r="H247" s="363"/>
      <c r="I247" s="363"/>
      <c r="J247" s="204"/>
      <c r="K247" s="204"/>
      <c r="L247" s="204"/>
      <c r="M247" s="204"/>
    </row>
    <row r="248" spans="1:13">
      <c r="A248" s="362"/>
      <c r="B248" s="362"/>
      <c r="C248" s="362"/>
      <c r="D248" s="363"/>
      <c r="E248" s="363"/>
      <c r="F248" s="363"/>
      <c r="G248" s="363"/>
      <c r="H248" s="363"/>
      <c r="I248" s="363"/>
      <c r="J248" s="204"/>
      <c r="K248" s="204"/>
      <c r="L248" s="204"/>
      <c r="M248" s="204"/>
    </row>
    <row r="249" spans="1:13">
      <c r="A249" s="362"/>
      <c r="B249" s="362"/>
      <c r="C249" s="362"/>
      <c r="D249" s="363"/>
      <c r="E249" s="363"/>
      <c r="F249" s="363"/>
      <c r="G249" s="363"/>
      <c r="H249" s="363"/>
      <c r="I249" s="363"/>
      <c r="J249" s="204"/>
      <c r="K249" s="204"/>
      <c r="L249" s="204"/>
      <c r="M249" s="204"/>
    </row>
    <row r="250" spans="1:13">
      <c r="A250" s="362"/>
      <c r="B250" s="362"/>
      <c r="C250" s="362"/>
      <c r="D250" s="363"/>
      <c r="E250" s="363"/>
      <c r="F250" s="363"/>
      <c r="G250" s="363"/>
      <c r="H250" s="363"/>
      <c r="I250" s="363"/>
      <c r="J250" s="204"/>
      <c r="K250" s="204"/>
      <c r="L250" s="204"/>
      <c r="M250" s="204"/>
    </row>
    <row r="251" spans="1:13">
      <c r="A251" s="362"/>
      <c r="B251" s="362"/>
      <c r="C251" s="362"/>
      <c r="D251" s="363"/>
      <c r="E251" s="363"/>
      <c r="F251" s="363"/>
      <c r="G251" s="363"/>
      <c r="H251" s="363"/>
      <c r="I251" s="363"/>
      <c r="J251" s="204"/>
      <c r="K251" s="204"/>
      <c r="L251" s="204"/>
      <c r="M251" s="204"/>
    </row>
    <row r="252" spans="1:13">
      <c r="A252" s="362"/>
      <c r="B252" s="141"/>
      <c r="C252" s="141"/>
      <c r="D252" s="363"/>
      <c r="E252" s="363"/>
      <c r="F252" s="158"/>
      <c r="G252" s="158"/>
      <c r="H252" s="363"/>
      <c r="I252" s="363"/>
      <c r="J252" s="144"/>
      <c r="K252" s="144"/>
      <c r="L252" s="144"/>
      <c r="M252" s="144"/>
    </row>
    <row r="253" spans="1:13">
      <c r="A253" s="362"/>
      <c r="B253" s="141"/>
      <c r="C253" s="141"/>
      <c r="D253" s="363"/>
      <c r="E253" s="363"/>
      <c r="F253" s="158"/>
      <c r="G253" s="158"/>
      <c r="H253" s="363"/>
      <c r="I253" s="363"/>
      <c r="J253" s="144"/>
      <c r="K253" s="144"/>
      <c r="L253" s="144"/>
      <c r="M253" s="144"/>
    </row>
    <row r="254" spans="1:13">
      <c r="A254" s="362"/>
      <c r="B254" s="141"/>
      <c r="C254" s="141"/>
      <c r="D254" s="363"/>
      <c r="E254" s="363"/>
      <c r="F254" s="158"/>
      <c r="G254" s="158"/>
      <c r="H254" s="363"/>
      <c r="I254" s="363"/>
      <c r="J254" s="144"/>
      <c r="K254" s="144"/>
      <c r="L254" s="144"/>
      <c r="M254" s="144"/>
    </row>
    <row r="255" spans="1:13">
      <c r="A255" s="362"/>
      <c r="B255" s="141"/>
      <c r="C255" s="141"/>
      <c r="D255" s="363"/>
      <c r="E255" s="363"/>
      <c r="F255" s="158"/>
      <c r="G255" s="158"/>
      <c r="H255" s="363"/>
      <c r="I255" s="363"/>
      <c r="J255" s="144"/>
      <c r="K255" s="144"/>
      <c r="L255" s="144"/>
      <c r="M255" s="144"/>
    </row>
    <row r="256" spans="1:13">
      <c r="A256" s="141"/>
      <c r="B256" s="141"/>
      <c r="C256" s="141"/>
      <c r="D256" s="362"/>
      <c r="E256" s="362"/>
      <c r="F256" s="362"/>
      <c r="G256" s="362"/>
      <c r="H256" s="362"/>
      <c r="I256" s="362"/>
      <c r="J256" s="137"/>
      <c r="K256" s="137"/>
      <c r="L256" s="137"/>
      <c r="M256" s="137"/>
    </row>
    <row r="257" spans="1:13">
      <c r="A257" s="362"/>
      <c r="B257" s="362"/>
      <c r="C257" s="362"/>
      <c r="D257" s="364"/>
      <c r="E257" s="364"/>
      <c r="F257" s="364"/>
      <c r="G257" s="364"/>
      <c r="H257" s="362"/>
      <c r="I257" s="362"/>
      <c r="J257" s="204"/>
      <c r="K257" s="204"/>
      <c r="L257" s="204"/>
      <c r="M257" s="204"/>
    </row>
    <row r="258" spans="1:13">
      <c r="A258" s="362"/>
      <c r="B258" s="362"/>
      <c r="C258" s="362"/>
      <c r="D258" s="364"/>
      <c r="E258" s="364"/>
      <c r="F258" s="364"/>
      <c r="G258" s="364"/>
      <c r="H258" s="362"/>
      <c r="I258" s="362"/>
      <c r="J258" s="204"/>
      <c r="K258" s="204"/>
      <c r="L258" s="204"/>
      <c r="M258" s="204"/>
    </row>
    <row r="259" spans="1:13">
      <c r="A259" s="362"/>
      <c r="B259" s="362"/>
      <c r="C259" s="362"/>
      <c r="D259" s="364"/>
      <c r="E259" s="364"/>
      <c r="F259" s="364"/>
      <c r="G259" s="364"/>
      <c r="H259" s="362"/>
      <c r="I259" s="362"/>
      <c r="J259" s="204"/>
      <c r="K259" s="204"/>
      <c r="L259" s="204"/>
      <c r="M259" s="204"/>
    </row>
    <row r="260" spans="1:13">
      <c r="A260" s="362"/>
      <c r="B260" s="362"/>
      <c r="C260" s="362"/>
      <c r="D260" s="364"/>
      <c r="E260" s="364"/>
      <c r="F260" s="364"/>
      <c r="G260" s="364"/>
      <c r="H260" s="362"/>
      <c r="I260" s="362"/>
      <c r="J260" s="204"/>
      <c r="K260" s="204"/>
      <c r="L260" s="204"/>
      <c r="M260" s="204"/>
    </row>
    <row r="261" spans="1:13">
      <c r="A261" s="362"/>
      <c r="B261" s="362"/>
      <c r="C261" s="362"/>
      <c r="D261" s="364"/>
      <c r="E261" s="364"/>
      <c r="F261" s="364"/>
      <c r="G261" s="364"/>
      <c r="H261" s="362"/>
      <c r="I261" s="362"/>
      <c r="J261" s="204"/>
      <c r="K261" s="204"/>
      <c r="L261" s="204"/>
      <c r="M261" s="204"/>
    </row>
    <row r="262" spans="1:13">
      <c r="A262" s="362"/>
      <c r="B262" s="362"/>
      <c r="C262" s="362"/>
      <c r="D262" s="364"/>
      <c r="E262" s="364"/>
      <c r="F262" s="364"/>
      <c r="G262" s="364"/>
      <c r="H262" s="362"/>
      <c r="I262" s="362"/>
      <c r="J262" s="204"/>
      <c r="K262" s="204"/>
      <c r="L262" s="204"/>
      <c r="M262" s="204"/>
    </row>
    <row r="263" spans="1:13">
      <c r="A263" s="362"/>
      <c r="B263" s="362"/>
      <c r="C263" s="362"/>
      <c r="D263" s="364"/>
      <c r="E263" s="364"/>
      <c r="F263" s="364"/>
      <c r="G263" s="364"/>
      <c r="H263" s="362"/>
      <c r="I263" s="362"/>
      <c r="J263" s="204"/>
      <c r="K263" s="204"/>
      <c r="L263" s="204"/>
      <c r="M263" s="204"/>
    </row>
    <row r="264" spans="1:13">
      <c r="A264" s="362"/>
      <c r="B264" s="362"/>
      <c r="C264" s="362"/>
      <c r="D264" s="364"/>
      <c r="E264" s="364"/>
      <c r="F264" s="364"/>
      <c r="G264" s="364"/>
      <c r="H264" s="362"/>
      <c r="I264" s="362"/>
      <c r="J264" s="204"/>
      <c r="K264" s="204"/>
      <c r="L264" s="204"/>
      <c r="M264" s="204"/>
    </row>
    <row r="265" spans="1:13">
      <c r="A265" s="362"/>
      <c r="B265" s="141"/>
      <c r="C265" s="141"/>
      <c r="D265" s="156"/>
      <c r="E265" s="156"/>
      <c r="F265" s="156"/>
      <c r="G265" s="156"/>
      <c r="H265" s="362"/>
      <c r="I265" s="362"/>
      <c r="J265" s="144"/>
      <c r="K265" s="144"/>
      <c r="L265" s="144"/>
      <c r="M265" s="144"/>
    </row>
    <row r="266" spans="1:13">
      <c r="A266" s="362"/>
      <c r="B266" s="362"/>
      <c r="C266" s="362"/>
      <c r="D266" s="364"/>
      <c r="E266" s="364"/>
      <c r="F266" s="364"/>
      <c r="G266" s="364"/>
      <c r="H266" s="362"/>
      <c r="I266" s="362"/>
      <c r="J266" s="204"/>
      <c r="K266" s="204"/>
      <c r="L266" s="204"/>
      <c r="M266" s="204"/>
    </row>
    <row r="267" spans="1:13">
      <c r="A267" s="362"/>
      <c r="B267" s="362"/>
      <c r="C267" s="362"/>
      <c r="D267" s="364"/>
      <c r="E267" s="364"/>
      <c r="F267" s="364"/>
      <c r="G267" s="364"/>
      <c r="H267" s="362"/>
      <c r="I267" s="362"/>
      <c r="J267" s="204"/>
      <c r="K267" s="204"/>
      <c r="L267" s="204"/>
      <c r="M267" s="204"/>
    </row>
    <row r="268" spans="1:13">
      <c r="A268" s="362"/>
      <c r="B268" s="362"/>
      <c r="C268" s="362"/>
      <c r="D268" s="364"/>
      <c r="E268" s="364"/>
      <c r="F268" s="364"/>
      <c r="G268" s="364"/>
      <c r="H268" s="362"/>
      <c r="I268" s="362"/>
      <c r="J268" s="204"/>
      <c r="K268" s="204"/>
      <c r="L268" s="204"/>
      <c r="M268" s="204"/>
    </row>
    <row r="269" spans="1:13">
      <c r="A269" s="362"/>
      <c r="B269" s="362"/>
      <c r="C269" s="362"/>
      <c r="D269" s="364"/>
      <c r="E269" s="364"/>
      <c r="F269" s="364"/>
      <c r="G269" s="364"/>
      <c r="H269" s="362"/>
      <c r="I269" s="362"/>
      <c r="J269" s="204"/>
      <c r="K269" s="204"/>
      <c r="L269" s="204"/>
      <c r="M269" s="204"/>
    </row>
    <row r="270" spans="1:13">
      <c r="A270" s="362"/>
      <c r="B270" s="362"/>
      <c r="C270" s="362"/>
      <c r="D270" s="364"/>
      <c r="E270" s="364"/>
      <c r="F270" s="364"/>
      <c r="G270" s="364"/>
      <c r="H270" s="362"/>
      <c r="I270" s="362"/>
      <c r="J270" s="204"/>
      <c r="K270" s="204"/>
      <c r="L270" s="204"/>
      <c r="M270" s="204"/>
    </row>
    <row r="271" spans="1:13">
      <c r="A271" s="362"/>
      <c r="B271" s="362"/>
      <c r="C271" s="362"/>
      <c r="D271" s="364"/>
      <c r="E271" s="364"/>
      <c r="F271" s="364"/>
      <c r="G271" s="364"/>
      <c r="H271" s="362"/>
      <c r="I271" s="362"/>
      <c r="J271" s="204"/>
      <c r="K271" s="204"/>
      <c r="L271" s="204"/>
      <c r="M271" s="204"/>
    </row>
    <row r="272" spans="1:13">
      <c r="A272" s="362"/>
      <c r="B272" s="362"/>
      <c r="C272" s="362"/>
      <c r="D272" s="364"/>
      <c r="E272" s="364"/>
      <c r="F272" s="364"/>
      <c r="G272" s="364"/>
      <c r="H272" s="362"/>
      <c r="I272" s="362"/>
      <c r="J272" s="204"/>
      <c r="K272" s="204"/>
      <c r="L272" s="204"/>
      <c r="M272" s="204"/>
    </row>
    <row r="273" spans="1:13">
      <c r="A273" s="362"/>
      <c r="B273" s="362"/>
      <c r="C273" s="362"/>
      <c r="D273" s="364"/>
      <c r="E273" s="364"/>
      <c r="F273" s="364"/>
      <c r="G273" s="364"/>
      <c r="H273" s="362"/>
      <c r="I273" s="362"/>
      <c r="J273" s="204"/>
      <c r="K273" s="204"/>
      <c r="L273" s="204"/>
      <c r="M273" s="204"/>
    </row>
    <row r="274" spans="1:13">
      <c r="A274" s="362"/>
      <c r="B274" s="362"/>
      <c r="C274" s="362"/>
      <c r="D274" s="364"/>
      <c r="E274" s="364"/>
      <c r="F274" s="364"/>
      <c r="G274" s="364"/>
      <c r="H274" s="362"/>
      <c r="I274" s="362"/>
      <c r="J274" s="204"/>
      <c r="K274" s="204"/>
      <c r="L274" s="204"/>
      <c r="M274" s="204"/>
    </row>
    <row r="275" spans="1:13">
      <c r="A275" s="362"/>
      <c r="B275" s="362"/>
      <c r="C275" s="362"/>
      <c r="D275" s="364"/>
      <c r="E275" s="364"/>
      <c r="F275" s="364"/>
      <c r="G275" s="364"/>
      <c r="H275" s="362"/>
      <c r="I275" s="362"/>
      <c r="J275" s="204"/>
      <c r="K275" s="204"/>
      <c r="L275" s="204"/>
      <c r="M275" s="204"/>
    </row>
    <row r="276" spans="1:13">
      <c r="A276" s="362"/>
      <c r="B276" s="362"/>
      <c r="C276" s="362"/>
      <c r="D276" s="364"/>
      <c r="E276" s="364"/>
      <c r="F276" s="364"/>
      <c r="G276" s="364"/>
      <c r="H276" s="362"/>
      <c r="I276" s="362"/>
      <c r="J276" s="204"/>
      <c r="K276" s="204"/>
      <c r="L276" s="204"/>
      <c r="M276" s="204"/>
    </row>
    <row r="277" spans="1:13">
      <c r="A277" s="362"/>
      <c r="B277" s="362"/>
      <c r="C277" s="362"/>
      <c r="D277" s="364"/>
      <c r="E277" s="364"/>
      <c r="F277" s="364"/>
      <c r="G277" s="364"/>
      <c r="H277" s="362"/>
      <c r="I277" s="362"/>
      <c r="J277" s="204"/>
      <c r="K277" s="204"/>
      <c r="L277" s="204"/>
      <c r="M277" s="204"/>
    </row>
    <row r="278" spans="1:13">
      <c r="A278" s="362"/>
      <c r="B278" s="362"/>
      <c r="C278" s="362"/>
      <c r="D278" s="364"/>
      <c r="E278" s="364"/>
      <c r="F278" s="364"/>
      <c r="G278" s="364"/>
      <c r="H278" s="362"/>
      <c r="I278" s="362"/>
      <c r="J278" s="204"/>
      <c r="K278" s="204"/>
      <c r="L278" s="204"/>
      <c r="M278" s="204"/>
    </row>
    <row r="279" spans="1:13">
      <c r="A279" s="362"/>
      <c r="B279" s="362"/>
      <c r="C279" s="362"/>
      <c r="D279" s="364"/>
      <c r="E279" s="364"/>
      <c r="F279" s="364"/>
      <c r="G279" s="364"/>
      <c r="H279" s="362"/>
      <c r="I279" s="362"/>
      <c r="J279" s="204"/>
      <c r="K279" s="204"/>
      <c r="L279" s="204"/>
      <c r="M279" s="204"/>
    </row>
    <row r="280" spans="1:13">
      <c r="A280" s="362"/>
      <c r="B280" s="362"/>
      <c r="C280" s="362"/>
      <c r="D280" s="364"/>
      <c r="E280" s="364"/>
      <c r="F280" s="364"/>
      <c r="G280" s="364"/>
      <c r="H280" s="362"/>
      <c r="I280" s="362"/>
      <c r="J280" s="204"/>
      <c r="K280" s="204"/>
      <c r="L280" s="204"/>
      <c r="M280" s="204"/>
    </row>
    <row r="281" spans="1:13">
      <c r="A281" s="362"/>
      <c r="B281" s="362"/>
      <c r="C281" s="362"/>
      <c r="D281" s="364"/>
      <c r="E281" s="364"/>
      <c r="F281" s="364"/>
      <c r="G281" s="364"/>
      <c r="H281" s="362"/>
      <c r="I281" s="362"/>
      <c r="J281" s="204"/>
      <c r="K281" s="204"/>
      <c r="L281" s="204"/>
      <c r="M281" s="204"/>
    </row>
    <row r="282" spans="1:13">
      <c r="A282" s="362"/>
      <c r="B282" s="362"/>
      <c r="C282" s="362"/>
      <c r="D282" s="364"/>
      <c r="E282" s="364"/>
      <c r="F282" s="364"/>
      <c r="G282" s="364"/>
      <c r="H282" s="362"/>
      <c r="I282" s="362"/>
      <c r="J282" s="204"/>
      <c r="K282" s="204"/>
      <c r="L282" s="204"/>
      <c r="M282" s="204"/>
    </row>
    <row r="283" spans="1:13">
      <c r="A283" s="362"/>
      <c r="B283" s="362"/>
      <c r="C283" s="362"/>
      <c r="D283" s="364"/>
      <c r="E283" s="364"/>
      <c r="F283" s="364"/>
      <c r="G283" s="364"/>
      <c r="H283" s="362"/>
      <c r="I283" s="362"/>
      <c r="J283" s="204"/>
      <c r="K283" s="204"/>
      <c r="L283" s="204"/>
      <c r="M283" s="204"/>
    </row>
    <row r="284" spans="1:13">
      <c r="A284" s="362"/>
      <c r="B284" s="362"/>
      <c r="C284" s="362"/>
      <c r="D284" s="364"/>
      <c r="E284" s="364"/>
      <c r="F284" s="364"/>
      <c r="G284" s="364"/>
      <c r="H284" s="362"/>
      <c r="I284" s="362"/>
      <c r="J284" s="204"/>
      <c r="K284" s="204"/>
      <c r="L284" s="204"/>
      <c r="M284" s="204"/>
    </row>
    <row r="285" spans="1:13">
      <c r="A285" s="362"/>
      <c r="B285" s="362"/>
      <c r="C285" s="362"/>
      <c r="D285" s="364"/>
      <c r="E285" s="364"/>
      <c r="F285" s="364"/>
      <c r="G285" s="364"/>
      <c r="H285" s="362"/>
      <c r="I285" s="362"/>
      <c r="J285" s="204"/>
      <c r="K285" s="204"/>
      <c r="L285" s="204"/>
      <c r="M285" s="204"/>
    </row>
    <row r="286" spans="1:13">
      <c r="A286" s="362"/>
      <c r="B286" s="362"/>
      <c r="C286" s="362"/>
      <c r="D286" s="364"/>
      <c r="E286" s="364"/>
      <c r="F286" s="364"/>
      <c r="G286" s="364"/>
      <c r="H286" s="362"/>
      <c r="I286" s="362"/>
      <c r="J286" s="204"/>
      <c r="K286" s="204"/>
      <c r="L286" s="204"/>
      <c r="M286" s="204"/>
    </row>
    <row r="287" spans="1:13">
      <c r="A287" s="362"/>
      <c r="B287" s="362"/>
      <c r="C287" s="362"/>
      <c r="D287" s="364"/>
      <c r="E287" s="364"/>
      <c r="F287" s="364"/>
      <c r="G287" s="364"/>
      <c r="H287" s="362"/>
      <c r="I287" s="362"/>
      <c r="J287" s="204"/>
      <c r="K287" s="204"/>
      <c r="L287" s="204"/>
      <c r="M287" s="204"/>
    </row>
    <row r="288" spans="1:13">
      <c r="A288" s="362"/>
      <c r="B288" s="362"/>
      <c r="C288" s="362"/>
      <c r="D288" s="364"/>
      <c r="E288" s="364"/>
      <c r="F288" s="364"/>
      <c r="G288" s="364"/>
      <c r="H288" s="362"/>
      <c r="I288" s="362"/>
      <c r="J288" s="204"/>
      <c r="K288" s="204"/>
      <c r="L288" s="204"/>
      <c r="M288" s="204"/>
    </row>
    <row r="289" spans="1:13">
      <c r="A289" s="362"/>
      <c r="B289" s="362"/>
      <c r="C289" s="362"/>
      <c r="D289" s="364"/>
      <c r="E289" s="364"/>
      <c r="F289" s="364"/>
      <c r="G289" s="364"/>
      <c r="H289" s="362"/>
      <c r="I289" s="362"/>
      <c r="J289" s="204"/>
      <c r="K289" s="204"/>
      <c r="L289" s="204"/>
      <c r="M289" s="204"/>
    </row>
    <row r="290" spans="1:13">
      <c r="A290" s="362"/>
      <c r="B290" s="362"/>
      <c r="C290" s="362"/>
      <c r="D290" s="364"/>
      <c r="E290" s="364"/>
      <c r="F290" s="364"/>
      <c r="G290" s="364"/>
      <c r="H290" s="362"/>
      <c r="I290" s="362"/>
      <c r="J290" s="204"/>
      <c r="K290" s="204"/>
      <c r="L290" s="204"/>
      <c r="M290" s="204"/>
    </row>
    <row r="291" spans="1:13">
      <c r="A291" s="362"/>
      <c r="B291" s="362"/>
      <c r="C291" s="362"/>
      <c r="D291" s="364"/>
      <c r="E291" s="364"/>
      <c r="F291" s="364"/>
      <c r="G291" s="364"/>
      <c r="H291" s="362"/>
      <c r="I291" s="362"/>
      <c r="J291" s="204"/>
      <c r="K291" s="204"/>
      <c r="L291" s="204"/>
      <c r="M291" s="204"/>
    </row>
    <row r="292" spans="1:13">
      <c r="A292" s="362"/>
      <c r="B292" s="362"/>
      <c r="C292" s="362"/>
      <c r="D292" s="364"/>
      <c r="E292" s="364"/>
      <c r="F292" s="364"/>
      <c r="G292" s="364"/>
      <c r="H292" s="362"/>
      <c r="I292" s="362"/>
      <c r="J292" s="204"/>
      <c r="K292" s="204"/>
      <c r="L292" s="204"/>
      <c r="M292" s="204"/>
    </row>
    <row r="293" spans="1:13">
      <c r="A293" s="362"/>
      <c r="B293" s="362"/>
      <c r="C293" s="362"/>
      <c r="D293" s="364"/>
      <c r="E293" s="364"/>
      <c r="F293" s="364"/>
      <c r="G293" s="364"/>
      <c r="H293" s="362"/>
      <c r="I293" s="362"/>
      <c r="J293" s="204"/>
      <c r="K293" s="204"/>
      <c r="L293" s="204"/>
      <c r="M293" s="204"/>
    </row>
    <row r="294" spans="1:13">
      <c r="A294" s="362"/>
      <c r="B294" s="362"/>
      <c r="C294" s="362"/>
      <c r="D294" s="364"/>
      <c r="E294" s="364"/>
      <c r="F294" s="364"/>
      <c r="G294" s="364"/>
      <c r="H294" s="362"/>
      <c r="I294" s="362"/>
      <c r="J294" s="204"/>
      <c r="K294" s="204"/>
      <c r="L294" s="204"/>
      <c r="M294" s="204"/>
    </row>
    <row r="295" spans="1:13">
      <c r="A295" s="362"/>
      <c r="B295" s="362"/>
      <c r="C295" s="362"/>
      <c r="D295" s="364"/>
      <c r="E295" s="364"/>
      <c r="F295" s="364"/>
      <c r="G295" s="364"/>
      <c r="H295" s="362"/>
      <c r="I295" s="362"/>
      <c r="J295" s="204"/>
      <c r="K295" s="204"/>
      <c r="L295" s="204"/>
      <c r="M295" s="204"/>
    </row>
    <row r="296" spans="1:13">
      <c r="A296" s="362"/>
      <c r="B296" s="362"/>
      <c r="C296" s="362"/>
      <c r="D296" s="364"/>
      <c r="E296" s="364"/>
      <c r="F296" s="364"/>
      <c r="G296" s="364"/>
      <c r="H296" s="362"/>
      <c r="I296" s="362"/>
      <c r="J296" s="204"/>
      <c r="K296" s="204"/>
      <c r="L296" s="204"/>
      <c r="M296" s="204"/>
    </row>
    <row r="297" spans="1:13">
      <c r="A297" s="362"/>
      <c r="B297" s="362"/>
      <c r="C297" s="362"/>
      <c r="D297" s="364"/>
      <c r="E297" s="364"/>
      <c r="F297" s="364"/>
      <c r="G297" s="364"/>
      <c r="H297" s="362"/>
      <c r="I297" s="362"/>
      <c r="J297" s="204"/>
      <c r="K297" s="204"/>
      <c r="L297" s="204"/>
      <c r="M297" s="204"/>
    </row>
    <row r="298" spans="1:13">
      <c r="A298" s="362"/>
      <c r="B298" s="362"/>
      <c r="C298" s="362"/>
      <c r="D298" s="364"/>
      <c r="E298" s="364"/>
      <c r="F298" s="364"/>
      <c r="G298" s="364"/>
      <c r="H298" s="362"/>
      <c r="I298" s="362"/>
      <c r="J298" s="204"/>
      <c r="K298" s="204"/>
      <c r="L298" s="204"/>
      <c r="M298" s="204"/>
    </row>
    <row r="299" spans="1:13">
      <c r="A299" s="362"/>
      <c r="B299" s="141"/>
      <c r="C299" s="141"/>
      <c r="D299" s="156"/>
      <c r="E299" s="156"/>
      <c r="F299" s="156"/>
      <c r="G299" s="156"/>
      <c r="H299" s="362"/>
      <c r="I299" s="362"/>
      <c r="J299" s="144"/>
      <c r="K299" s="144"/>
      <c r="L299" s="144"/>
      <c r="M299" s="144"/>
    </row>
    <row r="300" spans="1:13">
      <c r="A300" s="141"/>
      <c r="B300" s="141"/>
      <c r="C300" s="141"/>
      <c r="D300" s="362"/>
      <c r="E300" s="362"/>
      <c r="F300" s="362"/>
      <c r="G300" s="362"/>
      <c r="H300" s="362"/>
      <c r="I300" s="362"/>
      <c r="J300" s="137"/>
      <c r="K300" s="137"/>
      <c r="L300" s="137"/>
      <c r="M300" s="137"/>
    </row>
    <row r="301" spans="1:13">
      <c r="A301" s="362"/>
      <c r="B301" s="362"/>
      <c r="C301" s="362"/>
      <c r="D301" s="364"/>
      <c r="E301" s="364"/>
      <c r="F301" s="364"/>
      <c r="G301" s="364"/>
      <c r="H301" s="362"/>
      <c r="I301" s="362"/>
      <c r="J301" s="204"/>
      <c r="K301" s="204"/>
      <c r="L301" s="204"/>
      <c r="M301" s="204"/>
    </row>
    <row r="302" spans="1:13">
      <c r="A302" s="362"/>
      <c r="B302" s="362"/>
      <c r="C302" s="362"/>
      <c r="D302" s="364"/>
      <c r="E302" s="364"/>
      <c r="F302" s="364"/>
      <c r="G302" s="364"/>
      <c r="H302" s="362"/>
      <c r="I302" s="362"/>
      <c r="J302" s="204"/>
      <c r="K302" s="204"/>
      <c r="L302" s="204"/>
      <c r="M302" s="204"/>
    </row>
    <row r="303" spans="1:13">
      <c r="A303" s="362"/>
      <c r="B303" s="362"/>
      <c r="C303" s="362"/>
      <c r="D303" s="364"/>
      <c r="E303" s="364"/>
      <c r="F303" s="364"/>
      <c r="G303" s="364"/>
      <c r="H303" s="362"/>
      <c r="I303" s="362"/>
      <c r="J303" s="204"/>
      <c r="K303" s="204"/>
      <c r="L303" s="204"/>
      <c r="M303" s="204"/>
    </row>
    <row r="304" spans="1:13">
      <c r="A304" s="362"/>
      <c r="B304" s="362"/>
      <c r="C304" s="362"/>
      <c r="D304" s="364"/>
      <c r="E304" s="364"/>
      <c r="F304" s="364"/>
      <c r="G304" s="364"/>
      <c r="H304" s="362"/>
      <c r="I304" s="362"/>
      <c r="J304" s="204"/>
      <c r="K304" s="204"/>
      <c r="L304" s="204"/>
      <c r="M304" s="204"/>
    </row>
    <row r="305" spans="1:13">
      <c r="A305" s="362"/>
      <c r="B305" s="362"/>
      <c r="C305" s="362"/>
      <c r="D305" s="364"/>
      <c r="E305" s="364"/>
      <c r="F305" s="364"/>
      <c r="G305" s="364"/>
      <c r="H305" s="362"/>
      <c r="I305" s="362"/>
      <c r="J305" s="204"/>
      <c r="K305" s="204"/>
      <c r="L305" s="204"/>
      <c r="M305" s="204"/>
    </row>
    <row r="306" spans="1:13">
      <c r="A306" s="362"/>
      <c r="B306" s="362"/>
      <c r="C306" s="362"/>
      <c r="D306" s="364"/>
      <c r="E306" s="364"/>
      <c r="F306" s="364"/>
      <c r="G306" s="364"/>
      <c r="H306" s="362"/>
      <c r="I306" s="362"/>
      <c r="J306" s="204"/>
      <c r="K306" s="204"/>
      <c r="L306" s="204"/>
      <c r="M306" s="204"/>
    </row>
    <row r="307" spans="1:13">
      <c r="A307" s="362"/>
      <c r="B307" s="362"/>
      <c r="C307" s="362"/>
      <c r="D307" s="364"/>
      <c r="E307" s="364"/>
      <c r="F307" s="364"/>
      <c r="G307" s="364"/>
      <c r="H307" s="362"/>
      <c r="I307" s="362"/>
      <c r="J307" s="204"/>
      <c r="K307" s="204"/>
      <c r="L307" s="204"/>
      <c r="M307" s="204"/>
    </row>
    <row r="308" spans="1:13">
      <c r="A308" s="362"/>
      <c r="B308" s="362"/>
      <c r="C308" s="362"/>
      <c r="D308" s="364"/>
      <c r="E308" s="364"/>
      <c r="F308" s="364"/>
      <c r="G308" s="364"/>
      <c r="H308" s="362"/>
      <c r="I308" s="362"/>
      <c r="J308" s="204"/>
      <c r="K308" s="204"/>
      <c r="L308" s="204"/>
      <c r="M308" s="204"/>
    </row>
    <row r="309" spans="1:13">
      <c r="A309" s="362"/>
      <c r="B309" s="141"/>
      <c r="C309" s="141"/>
      <c r="D309" s="156"/>
      <c r="E309" s="156"/>
      <c r="F309" s="156"/>
      <c r="G309" s="156"/>
      <c r="H309" s="362"/>
      <c r="I309" s="362"/>
      <c r="J309" s="144"/>
      <c r="K309" s="144"/>
      <c r="L309" s="144"/>
      <c r="M309" s="144"/>
    </row>
    <row r="310" spans="1:13">
      <c r="A310" s="141"/>
      <c r="B310" s="141"/>
      <c r="C310" s="141"/>
      <c r="D310" s="362"/>
      <c r="E310" s="362"/>
      <c r="F310" s="362"/>
      <c r="G310" s="362"/>
      <c r="H310" s="362"/>
      <c r="I310" s="362"/>
      <c r="J310" s="137"/>
      <c r="K310" s="137"/>
      <c r="L310" s="137"/>
      <c r="M310" s="137"/>
    </row>
    <row r="311" spans="1:13">
      <c r="A311" s="362"/>
      <c r="B311" s="362"/>
      <c r="C311" s="362"/>
      <c r="D311" s="362"/>
      <c r="E311" s="362"/>
      <c r="F311" s="364"/>
      <c r="G311" s="364"/>
      <c r="H311" s="362"/>
      <c r="I311" s="362"/>
      <c r="J311" s="204"/>
      <c r="K311" s="204"/>
      <c r="L311" s="204"/>
      <c r="M311" s="204"/>
    </row>
    <row r="312" spans="1:13">
      <c r="A312" s="362"/>
      <c r="B312" s="362"/>
      <c r="C312" s="362"/>
      <c r="D312" s="362"/>
      <c r="E312" s="362"/>
      <c r="F312" s="364"/>
      <c r="G312" s="364"/>
      <c r="H312" s="362"/>
      <c r="I312" s="362"/>
      <c r="J312" s="204"/>
      <c r="K312" s="204"/>
      <c r="L312" s="204"/>
      <c r="M312" s="204"/>
    </row>
    <row r="313" spans="1:13">
      <c r="A313" s="362"/>
      <c r="B313" s="362"/>
      <c r="C313" s="362"/>
      <c r="D313" s="362"/>
      <c r="E313" s="362"/>
      <c r="F313" s="364"/>
      <c r="G313" s="364"/>
      <c r="H313" s="362"/>
      <c r="I313" s="362"/>
      <c r="J313" s="204"/>
      <c r="K313" s="204"/>
      <c r="L313" s="204"/>
      <c r="M313" s="204"/>
    </row>
    <row r="314" spans="1:13">
      <c r="A314" s="362"/>
      <c r="B314" s="362"/>
      <c r="C314" s="362"/>
      <c r="D314" s="362"/>
      <c r="E314" s="362"/>
      <c r="F314" s="364"/>
      <c r="G314" s="364"/>
      <c r="H314" s="362"/>
      <c r="I314" s="362"/>
      <c r="J314" s="204"/>
      <c r="K314" s="204"/>
      <c r="L314" s="204"/>
      <c r="M314" s="204"/>
    </row>
    <row r="315" spans="1:13">
      <c r="A315" s="362"/>
      <c r="B315" s="362"/>
      <c r="C315" s="362"/>
      <c r="D315" s="362"/>
      <c r="E315" s="362"/>
      <c r="F315" s="364"/>
      <c r="G315" s="364"/>
      <c r="H315" s="362"/>
      <c r="I315" s="362"/>
      <c r="J315" s="204"/>
      <c r="K315" s="204"/>
      <c r="L315" s="204"/>
      <c r="M315" s="204"/>
    </row>
    <row r="316" spans="1:13">
      <c r="A316" s="362"/>
      <c r="B316" s="362"/>
      <c r="C316" s="362"/>
      <c r="D316" s="362"/>
      <c r="E316" s="362"/>
      <c r="F316" s="364"/>
      <c r="G316" s="364"/>
      <c r="H316" s="362"/>
      <c r="I316" s="362"/>
      <c r="J316" s="204"/>
      <c r="K316" s="204"/>
      <c r="L316" s="204"/>
      <c r="M316" s="204"/>
    </row>
    <row r="317" spans="1:13">
      <c r="A317" s="362"/>
      <c r="B317" s="362"/>
      <c r="C317" s="362"/>
      <c r="D317" s="362"/>
      <c r="E317" s="362"/>
      <c r="F317" s="364"/>
      <c r="G317" s="364"/>
      <c r="H317" s="362"/>
      <c r="I317" s="362"/>
      <c r="J317" s="204"/>
      <c r="K317" s="204"/>
      <c r="L317" s="204"/>
      <c r="M317" s="204"/>
    </row>
    <row r="318" spans="1:13">
      <c r="A318" s="362"/>
      <c r="B318" s="362"/>
      <c r="C318" s="362"/>
      <c r="D318" s="362"/>
      <c r="E318" s="362"/>
      <c r="F318" s="364"/>
      <c r="G318" s="364"/>
      <c r="H318" s="362"/>
      <c r="I318" s="362"/>
      <c r="J318" s="204"/>
      <c r="K318" s="204"/>
      <c r="L318" s="204"/>
      <c r="M318" s="204"/>
    </row>
    <row r="319" spans="1:13">
      <c r="A319" s="362"/>
      <c r="B319" s="362"/>
      <c r="C319" s="362"/>
      <c r="D319" s="362"/>
      <c r="E319" s="362"/>
      <c r="F319" s="364"/>
      <c r="G319" s="364"/>
      <c r="H319" s="362"/>
      <c r="I319" s="362"/>
      <c r="J319" s="204"/>
      <c r="K319" s="204"/>
      <c r="L319" s="204"/>
      <c r="M319" s="204"/>
    </row>
    <row r="320" spans="1:13">
      <c r="A320" s="362"/>
      <c r="B320" s="362"/>
      <c r="C320" s="362"/>
      <c r="D320" s="362"/>
      <c r="E320" s="362"/>
      <c r="F320" s="364"/>
      <c r="G320" s="364"/>
      <c r="H320" s="362"/>
      <c r="I320" s="362"/>
      <c r="J320" s="204"/>
      <c r="K320" s="204"/>
      <c r="L320" s="204"/>
      <c r="M320" s="204"/>
    </row>
    <row r="321" spans="1:13">
      <c r="A321" s="362"/>
      <c r="B321" s="362"/>
      <c r="C321" s="362"/>
      <c r="D321" s="362"/>
      <c r="E321" s="362"/>
      <c r="F321" s="364"/>
      <c r="G321" s="364"/>
      <c r="H321" s="362"/>
      <c r="I321" s="362"/>
      <c r="J321" s="204"/>
      <c r="K321" s="204"/>
      <c r="L321" s="204"/>
      <c r="M321" s="204"/>
    </row>
    <row r="322" spans="1:13">
      <c r="A322" s="362"/>
      <c r="B322" s="362"/>
      <c r="C322" s="362"/>
      <c r="D322" s="362"/>
      <c r="E322" s="362"/>
      <c r="F322" s="364"/>
      <c r="G322" s="364"/>
      <c r="H322" s="362"/>
      <c r="I322" s="362"/>
      <c r="J322" s="204"/>
      <c r="K322" s="204"/>
      <c r="L322" s="204"/>
      <c r="M322" s="204"/>
    </row>
    <row r="323" spans="1:13">
      <c r="A323" s="362"/>
      <c r="B323" s="362"/>
      <c r="C323" s="362"/>
      <c r="D323" s="362"/>
      <c r="E323" s="362"/>
      <c r="F323" s="364"/>
      <c r="G323" s="364"/>
      <c r="H323" s="362"/>
      <c r="I323" s="362"/>
      <c r="J323" s="204"/>
      <c r="K323" s="204"/>
      <c r="L323" s="204"/>
      <c r="M323" s="204"/>
    </row>
    <row r="324" spans="1:13">
      <c r="A324" s="362"/>
      <c r="B324" s="362"/>
      <c r="C324" s="362"/>
      <c r="D324" s="362"/>
      <c r="E324" s="362"/>
      <c r="F324" s="364"/>
      <c r="G324" s="364"/>
      <c r="H324" s="362"/>
      <c r="I324" s="362"/>
      <c r="J324" s="204"/>
      <c r="K324" s="204"/>
      <c r="L324" s="204"/>
      <c r="M324" s="204"/>
    </row>
    <row r="325" spans="1:13">
      <c r="A325" s="362"/>
      <c r="B325" s="362"/>
      <c r="C325" s="362"/>
      <c r="D325" s="362"/>
      <c r="E325" s="362"/>
      <c r="F325" s="364"/>
      <c r="G325" s="364"/>
      <c r="H325" s="362"/>
      <c r="I325" s="362"/>
      <c r="J325" s="204"/>
      <c r="K325" s="204"/>
      <c r="L325" s="204"/>
      <c r="M325" s="204"/>
    </row>
    <row r="326" spans="1:13">
      <c r="A326" s="362"/>
      <c r="B326" s="362"/>
      <c r="C326" s="362"/>
      <c r="D326" s="362"/>
      <c r="E326" s="362"/>
      <c r="F326" s="364"/>
      <c r="G326" s="364"/>
      <c r="H326" s="362"/>
      <c r="I326" s="362"/>
      <c r="J326" s="204"/>
      <c r="K326" s="204"/>
      <c r="L326" s="204"/>
      <c r="M326" s="204"/>
    </row>
    <row r="327" spans="1:13">
      <c r="A327" s="362"/>
      <c r="B327" s="362"/>
      <c r="C327" s="362"/>
      <c r="D327" s="362"/>
      <c r="E327" s="362"/>
      <c r="F327" s="364"/>
      <c r="G327" s="364"/>
      <c r="H327" s="362"/>
      <c r="I327" s="362"/>
      <c r="J327" s="204"/>
      <c r="K327" s="204"/>
      <c r="L327" s="204"/>
      <c r="M327" s="204"/>
    </row>
    <row r="328" spans="1:13">
      <c r="A328" s="362"/>
      <c r="B328" s="362"/>
      <c r="C328" s="362"/>
      <c r="D328" s="362"/>
      <c r="E328" s="362"/>
      <c r="F328" s="364"/>
      <c r="G328" s="364"/>
      <c r="H328" s="362"/>
      <c r="I328" s="362"/>
      <c r="J328" s="204"/>
      <c r="K328" s="204"/>
      <c r="L328" s="204"/>
      <c r="M328" s="204"/>
    </row>
    <row r="329" spans="1:13">
      <c r="A329" s="362"/>
      <c r="B329" s="362"/>
      <c r="C329" s="362"/>
      <c r="D329" s="362"/>
      <c r="E329" s="362"/>
      <c r="F329" s="364"/>
      <c r="G329" s="364"/>
      <c r="H329" s="362"/>
      <c r="I329" s="362"/>
      <c r="J329" s="204"/>
      <c r="K329" s="204"/>
      <c r="L329" s="204"/>
      <c r="M329" s="204"/>
    </row>
    <row r="330" spans="1:13">
      <c r="A330" s="362"/>
      <c r="B330" s="362"/>
      <c r="C330" s="362"/>
      <c r="D330" s="362"/>
      <c r="E330" s="362"/>
      <c r="F330" s="364"/>
      <c r="G330" s="364"/>
      <c r="H330" s="362"/>
      <c r="I330" s="362"/>
      <c r="J330" s="204"/>
      <c r="K330" s="204"/>
      <c r="L330" s="204"/>
      <c r="M330" s="204"/>
    </row>
    <row r="331" spans="1:13">
      <c r="A331" s="362"/>
      <c r="B331" s="362"/>
      <c r="C331" s="362"/>
      <c r="D331" s="362"/>
      <c r="E331" s="362"/>
      <c r="F331" s="364"/>
      <c r="G331" s="364"/>
      <c r="H331" s="362"/>
      <c r="I331" s="362"/>
      <c r="J331" s="204"/>
      <c r="K331" s="204"/>
      <c r="L331" s="204"/>
      <c r="M331" s="204"/>
    </row>
    <row r="332" spans="1:13">
      <c r="A332" s="362"/>
      <c r="B332" s="362"/>
      <c r="C332" s="362"/>
      <c r="D332" s="362"/>
      <c r="E332" s="362"/>
      <c r="F332" s="364"/>
      <c r="G332" s="364"/>
      <c r="H332" s="362"/>
      <c r="I332" s="362"/>
      <c r="J332" s="204"/>
      <c r="K332" s="204"/>
      <c r="L332" s="204"/>
      <c r="M332" s="204"/>
    </row>
    <row r="333" spans="1:13">
      <c r="A333" s="362"/>
      <c r="B333" s="362"/>
      <c r="C333" s="362"/>
      <c r="D333" s="362"/>
      <c r="E333" s="362"/>
      <c r="F333" s="364"/>
      <c r="G333" s="364"/>
      <c r="H333" s="362"/>
      <c r="I333" s="362"/>
      <c r="J333" s="204"/>
      <c r="K333" s="204"/>
      <c r="L333" s="204"/>
      <c r="M333" s="204"/>
    </row>
    <row r="334" spans="1:13">
      <c r="A334" s="362"/>
      <c r="B334" s="362"/>
      <c r="C334" s="362"/>
      <c r="D334" s="362"/>
      <c r="E334" s="362"/>
      <c r="F334" s="364"/>
      <c r="G334" s="364"/>
      <c r="H334" s="362"/>
      <c r="I334" s="362"/>
      <c r="J334" s="204"/>
      <c r="K334" s="204"/>
      <c r="L334" s="204"/>
      <c r="M334" s="204"/>
    </row>
    <row r="335" spans="1:13">
      <c r="A335" s="362"/>
      <c r="B335" s="362"/>
      <c r="C335" s="362"/>
      <c r="D335" s="362"/>
      <c r="E335" s="362"/>
      <c r="F335" s="364"/>
      <c r="G335" s="364"/>
      <c r="H335" s="362"/>
      <c r="I335" s="362"/>
      <c r="J335" s="204"/>
      <c r="K335" s="204"/>
      <c r="L335" s="204"/>
      <c r="M335" s="204"/>
    </row>
    <row r="336" spans="1:13">
      <c r="A336" s="362"/>
      <c r="B336" s="362"/>
      <c r="C336" s="362"/>
      <c r="D336" s="362"/>
      <c r="E336" s="362"/>
      <c r="F336" s="364"/>
      <c r="G336" s="204"/>
      <c r="H336" s="362"/>
      <c r="I336" s="362"/>
      <c r="J336" s="204"/>
      <c r="K336" s="204"/>
      <c r="L336" s="204"/>
      <c r="M336" s="204"/>
    </row>
    <row r="337" spans="1:13">
      <c r="A337" s="362"/>
      <c r="B337" s="141"/>
      <c r="C337" s="141"/>
      <c r="D337" s="362"/>
      <c r="E337" s="362"/>
      <c r="F337" s="156"/>
      <c r="G337" s="156"/>
      <c r="H337" s="362"/>
      <c r="I337" s="362"/>
      <c r="J337" s="144"/>
      <c r="K337" s="144"/>
      <c r="L337" s="144"/>
      <c r="M337" s="144"/>
    </row>
    <row r="338" spans="1:13">
      <c r="A338" s="141"/>
      <c r="B338" s="141"/>
      <c r="C338" s="141"/>
      <c r="D338" s="362"/>
      <c r="E338" s="362"/>
      <c r="F338" s="362"/>
      <c r="G338" s="362"/>
      <c r="H338" s="362"/>
      <c r="I338" s="362"/>
      <c r="J338" s="204"/>
      <c r="K338" s="204"/>
      <c r="L338" s="204"/>
      <c r="M338" s="204"/>
    </row>
    <row r="339" spans="1:13">
      <c r="A339" s="362"/>
      <c r="B339" s="362"/>
      <c r="C339" s="362"/>
      <c r="D339" s="364"/>
      <c r="E339" s="364"/>
      <c r="F339" s="364"/>
      <c r="G339" s="364"/>
      <c r="H339" s="364"/>
      <c r="I339" s="364"/>
      <c r="J339" s="204"/>
      <c r="K339" s="204"/>
      <c r="L339" s="204"/>
      <c r="M339" s="204"/>
    </row>
    <row r="340" spans="1:13">
      <c r="A340" s="362"/>
      <c r="B340" s="362"/>
      <c r="C340" s="362"/>
      <c r="D340" s="364"/>
      <c r="E340" s="364"/>
      <c r="F340" s="364"/>
      <c r="G340" s="364"/>
      <c r="H340" s="364"/>
      <c r="I340" s="364"/>
      <c r="J340" s="204"/>
      <c r="K340" s="204"/>
      <c r="L340" s="204"/>
      <c r="M340" s="204"/>
    </row>
    <row r="341" spans="1:13">
      <c r="A341" s="141"/>
      <c r="B341" s="362"/>
      <c r="C341" s="362"/>
      <c r="D341" s="364"/>
      <c r="E341" s="364"/>
      <c r="F341" s="364"/>
      <c r="G341" s="364"/>
      <c r="H341" s="364"/>
      <c r="I341" s="364"/>
      <c r="J341" s="204"/>
      <c r="K341" s="204"/>
      <c r="L341" s="204"/>
      <c r="M341" s="204"/>
    </row>
    <row r="342" spans="1:13">
      <c r="A342" s="362"/>
      <c r="B342" s="362"/>
      <c r="C342" s="362"/>
      <c r="D342" s="364"/>
      <c r="E342" s="364"/>
      <c r="F342" s="364"/>
      <c r="G342" s="364"/>
      <c r="H342" s="364"/>
      <c r="I342" s="364"/>
      <c r="J342" s="204"/>
      <c r="K342" s="204"/>
      <c r="L342" s="204"/>
      <c r="M342" s="204"/>
    </row>
    <row r="343" spans="1:13">
      <c r="A343" s="362"/>
      <c r="B343" s="141"/>
      <c r="C343" s="141"/>
      <c r="D343" s="156"/>
      <c r="E343" s="156"/>
      <c r="F343" s="156"/>
      <c r="G343" s="156"/>
      <c r="H343" s="156"/>
      <c r="I343" s="156"/>
      <c r="J343" s="144"/>
      <c r="K343" s="144"/>
      <c r="L343" s="144"/>
      <c r="M343" s="144"/>
    </row>
    <row r="344" spans="1:13">
      <c r="A344" s="141"/>
      <c r="B344" s="141"/>
      <c r="C344" s="141"/>
      <c r="D344" s="362"/>
      <c r="E344" s="362"/>
      <c r="F344" s="362"/>
      <c r="G344" s="362"/>
      <c r="H344" s="362"/>
      <c r="I344" s="362"/>
      <c r="J344" s="204"/>
      <c r="K344" s="204"/>
      <c r="L344" s="204"/>
      <c r="M344" s="204"/>
    </row>
    <row r="345" spans="1:13">
      <c r="A345" s="362"/>
      <c r="B345" s="362"/>
      <c r="C345" s="362"/>
      <c r="D345" s="362"/>
      <c r="E345" s="362"/>
      <c r="F345" s="364"/>
      <c r="G345" s="364"/>
      <c r="H345" s="362"/>
      <c r="I345" s="362"/>
      <c r="J345" s="204"/>
      <c r="K345" s="204"/>
      <c r="L345" s="204"/>
      <c r="M345" s="204"/>
    </row>
    <row r="346" spans="1:13">
      <c r="A346" s="362"/>
      <c r="B346" s="362"/>
      <c r="C346" s="362"/>
      <c r="D346" s="362"/>
      <c r="E346" s="362"/>
      <c r="F346" s="364"/>
      <c r="G346" s="364"/>
      <c r="H346" s="362"/>
      <c r="I346" s="362"/>
      <c r="J346" s="204"/>
      <c r="K346" s="204"/>
      <c r="L346" s="204"/>
      <c r="M346" s="204"/>
    </row>
    <row r="347" spans="1:13">
      <c r="A347" s="362"/>
      <c r="B347" s="362"/>
      <c r="C347" s="362"/>
      <c r="D347" s="362"/>
      <c r="E347" s="362"/>
      <c r="F347" s="364"/>
      <c r="G347" s="364"/>
      <c r="H347" s="362"/>
      <c r="I347" s="362"/>
      <c r="J347" s="204"/>
      <c r="K347" s="204"/>
      <c r="L347" s="204"/>
      <c r="M347" s="204"/>
    </row>
    <row r="348" spans="1:13">
      <c r="A348" s="362"/>
      <c r="B348" s="362"/>
      <c r="C348" s="362"/>
      <c r="D348" s="362"/>
      <c r="E348" s="362"/>
      <c r="F348" s="364"/>
      <c r="G348" s="364"/>
      <c r="H348" s="362"/>
      <c r="I348" s="362"/>
      <c r="J348" s="204"/>
      <c r="K348" s="204"/>
      <c r="L348" s="204"/>
      <c r="M348" s="204"/>
    </row>
    <row r="349" spans="1:13">
      <c r="A349" s="362"/>
      <c r="B349" s="362"/>
      <c r="C349" s="362"/>
      <c r="D349" s="362"/>
      <c r="E349" s="362"/>
      <c r="F349" s="364"/>
      <c r="G349" s="364"/>
      <c r="H349" s="362"/>
      <c r="I349" s="362"/>
      <c r="J349" s="204"/>
      <c r="K349" s="204"/>
      <c r="L349" s="204"/>
      <c r="M349" s="204"/>
    </row>
    <row r="350" spans="1:13">
      <c r="A350" s="362"/>
      <c r="B350" s="362"/>
      <c r="C350" s="362"/>
      <c r="D350" s="362"/>
      <c r="E350" s="362"/>
      <c r="F350" s="364"/>
      <c r="G350" s="364"/>
      <c r="H350" s="362"/>
      <c r="I350" s="362"/>
      <c r="J350" s="204"/>
      <c r="K350" s="204"/>
      <c r="L350" s="204"/>
      <c r="M350" s="204"/>
    </row>
    <row r="351" spans="1:13">
      <c r="A351" s="362"/>
      <c r="B351" s="362"/>
      <c r="C351" s="362"/>
      <c r="D351" s="362"/>
      <c r="E351" s="362"/>
      <c r="F351" s="364"/>
      <c r="G351" s="364"/>
      <c r="H351" s="362"/>
      <c r="I351" s="362"/>
      <c r="J351" s="204"/>
      <c r="K351" s="204"/>
      <c r="L351" s="204"/>
      <c r="M351" s="204"/>
    </row>
    <row r="352" spans="1:13">
      <c r="A352" s="362"/>
      <c r="B352" s="362"/>
      <c r="C352" s="362"/>
      <c r="D352" s="362"/>
      <c r="E352" s="362"/>
      <c r="F352" s="364"/>
      <c r="G352" s="364"/>
      <c r="H352" s="362"/>
      <c r="I352" s="362"/>
      <c r="J352" s="204"/>
      <c r="K352" s="204"/>
      <c r="L352" s="204"/>
      <c r="M352" s="204"/>
    </row>
    <row r="353" spans="1:13">
      <c r="A353" s="362"/>
      <c r="B353" s="362"/>
      <c r="C353" s="362"/>
      <c r="D353" s="362"/>
      <c r="E353" s="362"/>
      <c r="F353" s="364"/>
      <c r="G353" s="364"/>
      <c r="H353" s="362"/>
      <c r="I353" s="362"/>
      <c r="J353" s="204"/>
      <c r="K353" s="204"/>
      <c r="L353" s="204"/>
      <c r="M353" s="204"/>
    </row>
    <row r="354" spans="1:13">
      <c r="A354" s="362"/>
      <c r="B354" s="362"/>
      <c r="C354" s="362"/>
      <c r="D354" s="362"/>
      <c r="E354" s="362"/>
      <c r="F354" s="364"/>
      <c r="G354" s="364"/>
      <c r="H354" s="362"/>
      <c r="I354" s="362"/>
      <c r="J354" s="204"/>
      <c r="K354" s="204"/>
      <c r="L354" s="204"/>
      <c r="M354" s="204"/>
    </row>
    <row r="355" spans="1:13">
      <c r="A355" s="362"/>
      <c r="B355" s="362"/>
      <c r="C355" s="362"/>
      <c r="D355" s="362"/>
      <c r="E355" s="362"/>
      <c r="F355" s="364"/>
      <c r="G355" s="364"/>
      <c r="H355" s="362"/>
      <c r="I355" s="362"/>
      <c r="J355" s="204"/>
      <c r="K355" s="204"/>
      <c r="L355" s="204"/>
      <c r="M355" s="204"/>
    </row>
    <row r="356" spans="1:13">
      <c r="A356" s="362"/>
      <c r="B356" s="362"/>
      <c r="C356" s="362"/>
      <c r="D356" s="362"/>
      <c r="E356" s="362"/>
      <c r="F356" s="364"/>
      <c r="G356" s="364"/>
      <c r="H356" s="362"/>
      <c r="I356" s="362"/>
      <c r="J356" s="204"/>
      <c r="K356" s="204"/>
      <c r="L356" s="204"/>
      <c r="M356" s="204"/>
    </row>
    <row r="357" spans="1:13">
      <c r="A357" s="362"/>
      <c r="B357" s="362"/>
      <c r="C357" s="362"/>
      <c r="D357" s="362"/>
      <c r="E357" s="362"/>
      <c r="F357" s="364"/>
      <c r="G357" s="364"/>
      <c r="H357" s="362"/>
      <c r="I357" s="362"/>
      <c r="J357" s="204"/>
      <c r="K357" s="204"/>
      <c r="L357" s="204"/>
      <c r="M357" s="204"/>
    </row>
    <row r="358" spans="1:13">
      <c r="A358" s="362"/>
      <c r="B358" s="362"/>
      <c r="C358" s="362"/>
      <c r="D358" s="362"/>
      <c r="E358" s="362"/>
      <c r="F358" s="364"/>
      <c r="G358" s="364"/>
      <c r="H358" s="362"/>
      <c r="I358" s="362"/>
      <c r="J358" s="204"/>
      <c r="K358" s="204"/>
      <c r="L358" s="204"/>
      <c r="M358" s="204"/>
    </row>
    <row r="359" spans="1:13">
      <c r="A359" s="362"/>
      <c r="B359" s="362"/>
      <c r="C359" s="362"/>
      <c r="D359" s="362"/>
      <c r="E359" s="362"/>
      <c r="F359" s="364"/>
      <c r="G359" s="364"/>
      <c r="H359" s="362"/>
      <c r="I359" s="362"/>
      <c r="J359" s="204"/>
      <c r="K359" s="204"/>
      <c r="L359" s="204"/>
      <c r="M359" s="204"/>
    </row>
    <row r="360" spans="1:13">
      <c r="A360" s="362"/>
      <c r="B360" s="362"/>
      <c r="C360" s="362"/>
      <c r="D360" s="362"/>
      <c r="E360" s="362"/>
      <c r="F360" s="364"/>
      <c r="G360" s="364"/>
      <c r="H360" s="362"/>
      <c r="I360" s="362"/>
      <c r="J360" s="204"/>
      <c r="K360" s="204"/>
      <c r="L360" s="204"/>
      <c r="M360" s="204"/>
    </row>
    <row r="361" spans="1:13">
      <c r="A361" s="362"/>
      <c r="B361" s="362"/>
      <c r="C361" s="362"/>
      <c r="D361" s="362"/>
      <c r="E361" s="362"/>
      <c r="F361" s="364"/>
      <c r="G361" s="364"/>
      <c r="H361" s="362"/>
      <c r="I361" s="362"/>
      <c r="J361" s="204"/>
      <c r="K361" s="204"/>
      <c r="L361" s="204"/>
      <c r="M361" s="204"/>
    </row>
    <row r="362" spans="1:13">
      <c r="A362" s="362"/>
      <c r="B362" s="362"/>
      <c r="C362" s="362"/>
      <c r="D362" s="362"/>
      <c r="E362" s="362"/>
      <c r="F362" s="364"/>
      <c r="G362" s="364"/>
      <c r="H362" s="362"/>
      <c r="I362" s="362"/>
      <c r="J362" s="204"/>
      <c r="K362" s="204"/>
      <c r="L362" s="204"/>
      <c r="M362" s="204"/>
    </row>
    <row r="363" spans="1:13">
      <c r="A363" s="362"/>
      <c r="B363" s="362"/>
      <c r="C363" s="362"/>
      <c r="D363" s="362"/>
      <c r="E363" s="362"/>
      <c r="F363" s="364"/>
      <c r="G363" s="364"/>
      <c r="H363" s="362"/>
      <c r="I363" s="362"/>
      <c r="J363" s="204"/>
      <c r="K363" s="204"/>
      <c r="L363" s="204"/>
      <c r="M363" s="204"/>
    </row>
    <row r="364" spans="1:13">
      <c r="A364" s="362"/>
      <c r="B364" s="362"/>
      <c r="C364" s="362"/>
      <c r="D364" s="362"/>
      <c r="E364" s="362"/>
      <c r="F364" s="364"/>
      <c r="G364" s="364"/>
      <c r="H364" s="362"/>
      <c r="I364" s="362"/>
      <c r="J364" s="204"/>
      <c r="K364" s="204"/>
      <c r="L364" s="204"/>
      <c r="M364" s="204"/>
    </row>
    <row r="365" spans="1:13">
      <c r="A365" s="362"/>
      <c r="B365" s="362"/>
      <c r="C365" s="362"/>
      <c r="D365" s="362"/>
      <c r="E365" s="362"/>
      <c r="F365" s="364"/>
      <c r="G365" s="364"/>
      <c r="H365" s="362"/>
      <c r="I365" s="362"/>
      <c r="J365" s="204"/>
      <c r="K365" s="204"/>
      <c r="L365" s="204"/>
      <c r="M365" s="204"/>
    </row>
    <row r="366" spans="1:13">
      <c r="A366" s="362"/>
      <c r="B366" s="362"/>
      <c r="C366" s="362"/>
      <c r="D366" s="362"/>
      <c r="E366" s="362"/>
      <c r="F366" s="364"/>
      <c r="G366" s="364"/>
      <c r="H366" s="362"/>
      <c r="I366" s="362"/>
      <c r="J366" s="204"/>
      <c r="K366" s="204"/>
      <c r="L366" s="204"/>
      <c r="M366" s="204"/>
    </row>
    <row r="367" spans="1:13">
      <c r="A367" s="362"/>
      <c r="B367" s="362"/>
      <c r="C367" s="362"/>
      <c r="D367" s="362"/>
      <c r="E367" s="362"/>
      <c r="F367" s="364"/>
      <c r="G367" s="364"/>
      <c r="H367" s="362"/>
      <c r="I367" s="362"/>
      <c r="J367" s="204"/>
      <c r="K367" s="204"/>
      <c r="L367" s="204"/>
      <c r="M367" s="204"/>
    </row>
    <row r="368" spans="1:13">
      <c r="A368" s="362"/>
      <c r="B368" s="362"/>
      <c r="C368" s="362"/>
      <c r="D368" s="362"/>
      <c r="E368" s="362"/>
      <c r="F368" s="364"/>
      <c r="G368" s="364"/>
      <c r="H368" s="362"/>
      <c r="I368" s="362"/>
      <c r="J368" s="204"/>
      <c r="K368" s="204"/>
      <c r="L368" s="204"/>
      <c r="M368" s="204"/>
    </row>
    <row r="369" spans="1:13">
      <c r="A369" s="362"/>
      <c r="B369" s="362"/>
      <c r="C369" s="362"/>
      <c r="D369" s="362"/>
      <c r="E369" s="362"/>
      <c r="F369" s="364"/>
      <c r="G369" s="364"/>
      <c r="H369" s="362"/>
      <c r="I369" s="362"/>
      <c r="J369" s="204"/>
      <c r="K369" s="204"/>
      <c r="L369" s="204"/>
      <c r="M369" s="204"/>
    </row>
    <row r="370" spans="1:13">
      <c r="A370" s="362"/>
      <c r="B370" s="362"/>
      <c r="C370" s="362"/>
      <c r="D370" s="362"/>
      <c r="E370" s="362"/>
      <c r="F370" s="364"/>
      <c r="G370" s="364"/>
      <c r="H370" s="362"/>
      <c r="I370" s="362"/>
      <c r="J370" s="204"/>
      <c r="K370" s="204"/>
      <c r="L370" s="204"/>
      <c r="M370" s="204"/>
    </row>
    <row r="371" spans="1:13">
      <c r="A371" s="362"/>
      <c r="B371" s="362"/>
      <c r="C371" s="362"/>
      <c r="D371" s="362"/>
      <c r="E371" s="362"/>
      <c r="F371" s="364"/>
      <c r="G371" s="364"/>
      <c r="H371" s="362"/>
      <c r="I371" s="362"/>
      <c r="J371" s="204"/>
      <c r="K371" s="204"/>
      <c r="L371" s="204"/>
      <c r="M371" s="204"/>
    </row>
    <row r="372" spans="1:13">
      <c r="A372" s="362"/>
      <c r="B372" s="362"/>
      <c r="C372" s="362"/>
      <c r="D372" s="362"/>
      <c r="E372" s="362"/>
      <c r="F372" s="364"/>
      <c r="G372" s="364"/>
      <c r="H372" s="362"/>
      <c r="I372" s="362"/>
      <c r="J372" s="204"/>
      <c r="K372" s="204"/>
      <c r="L372" s="204"/>
      <c r="M372" s="204"/>
    </row>
    <row r="373" spans="1:13">
      <c r="A373" s="362"/>
      <c r="B373" s="362"/>
      <c r="C373" s="362"/>
      <c r="D373" s="362"/>
      <c r="E373" s="362"/>
      <c r="F373" s="364"/>
      <c r="G373" s="364"/>
      <c r="H373" s="362"/>
      <c r="I373" s="362"/>
      <c r="J373" s="204"/>
      <c r="K373" s="204"/>
      <c r="L373" s="204"/>
      <c r="M373" s="204"/>
    </row>
    <row r="374" spans="1:13">
      <c r="A374" s="362"/>
      <c r="B374" s="362"/>
      <c r="C374" s="362"/>
      <c r="D374" s="362"/>
      <c r="E374" s="362"/>
      <c r="F374" s="364"/>
      <c r="G374" s="364"/>
      <c r="H374" s="362"/>
      <c r="I374" s="362"/>
      <c r="J374" s="204"/>
      <c r="K374" s="204"/>
      <c r="L374" s="204"/>
      <c r="M374" s="204"/>
    </row>
    <row r="375" spans="1:13">
      <c r="A375" s="362"/>
      <c r="B375" s="362"/>
      <c r="C375" s="362"/>
      <c r="D375" s="362"/>
      <c r="E375" s="362"/>
      <c r="F375" s="364"/>
      <c r="G375" s="364"/>
      <c r="H375" s="362"/>
      <c r="I375" s="362"/>
      <c r="J375" s="204"/>
      <c r="K375" s="204"/>
      <c r="L375" s="204"/>
      <c r="M375" s="204"/>
    </row>
    <row r="376" spans="1:13">
      <c r="A376" s="362"/>
      <c r="B376" s="362"/>
      <c r="C376" s="362"/>
      <c r="D376" s="362"/>
      <c r="E376" s="362"/>
      <c r="F376" s="364"/>
      <c r="G376" s="364"/>
      <c r="H376" s="362"/>
      <c r="I376" s="362"/>
      <c r="J376" s="204"/>
      <c r="K376" s="204"/>
      <c r="L376" s="204"/>
      <c r="M376" s="204"/>
    </row>
    <row r="377" spans="1:13">
      <c r="A377" s="362"/>
      <c r="B377" s="362"/>
      <c r="C377" s="362"/>
      <c r="D377" s="362"/>
      <c r="E377" s="362"/>
      <c r="F377" s="364"/>
      <c r="G377" s="364"/>
      <c r="H377" s="362"/>
      <c r="I377" s="362"/>
      <c r="J377" s="204"/>
      <c r="K377" s="204"/>
      <c r="L377" s="204"/>
      <c r="M377" s="204"/>
    </row>
    <row r="378" spans="1:13">
      <c r="A378" s="362"/>
      <c r="B378" s="141"/>
      <c r="C378" s="141"/>
      <c r="D378" s="362"/>
      <c r="E378" s="362"/>
      <c r="F378" s="156"/>
      <c r="G378" s="156"/>
      <c r="H378" s="362"/>
      <c r="I378" s="362"/>
      <c r="J378" s="144"/>
      <c r="K378" s="144"/>
      <c r="L378" s="144"/>
      <c r="M378" s="144"/>
    </row>
    <row r="379" spans="1:13">
      <c r="A379" s="141"/>
      <c r="B379" s="141"/>
      <c r="C379" s="141"/>
      <c r="D379" s="362"/>
      <c r="E379" s="362"/>
      <c r="F379" s="362"/>
      <c r="G379" s="362"/>
      <c r="H379" s="362"/>
      <c r="I379" s="362"/>
      <c r="J379" s="137"/>
      <c r="K379" s="137"/>
      <c r="L379" s="137"/>
      <c r="M379" s="137"/>
    </row>
    <row r="380" spans="1:13">
      <c r="A380" s="362"/>
      <c r="B380" s="362"/>
      <c r="C380" s="362"/>
      <c r="D380" s="364"/>
      <c r="E380" s="364"/>
      <c r="F380" s="364"/>
      <c r="G380" s="364"/>
      <c r="H380" s="362"/>
      <c r="I380" s="362"/>
      <c r="J380" s="204"/>
      <c r="K380" s="204"/>
      <c r="L380" s="204"/>
      <c r="M380" s="204"/>
    </row>
    <row r="381" spans="1:13">
      <c r="A381" s="362"/>
      <c r="B381" s="362"/>
      <c r="C381" s="362"/>
      <c r="D381" s="364"/>
      <c r="E381" s="364"/>
      <c r="F381" s="364"/>
      <c r="G381" s="364"/>
      <c r="H381" s="362"/>
      <c r="I381" s="362"/>
      <c r="J381" s="204"/>
      <c r="K381" s="204"/>
      <c r="L381" s="204"/>
      <c r="M381" s="204"/>
    </row>
    <row r="382" spans="1:13">
      <c r="A382" s="362"/>
      <c r="B382" s="362"/>
      <c r="C382" s="362"/>
      <c r="D382" s="364"/>
      <c r="E382" s="364"/>
      <c r="F382" s="364"/>
      <c r="G382" s="364"/>
      <c r="H382" s="362"/>
      <c r="I382" s="362"/>
      <c r="J382" s="204"/>
      <c r="K382" s="204"/>
      <c r="L382" s="204"/>
      <c r="M382" s="204"/>
    </row>
    <row r="383" spans="1:13">
      <c r="A383" s="362"/>
      <c r="B383" s="141"/>
      <c r="C383" s="141"/>
      <c r="D383" s="156"/>
      <c r="E383" s="156"/>
      <c r="F383" s="156"/>
      <c r="G383" s="156"/>
      <c r="H383" s="362"/>
      <c r="I383" s="362"/>
      <c r="J383" s="144"/>
      <c r="K383" s="144"/>
      <c r="L383" s="144"/>
      <c r="M383" s="144"/>
    </row>
    <row r="384" spans="1:13">
      <c r="A384" s="140"/>
      <c r="B384" s="141"/>
      <c r="C384" s="141"/>
      <c r="D384" s="163"/>
      <c r="E384" s="163"/>
      <c r="F384" s="163"/>
      <c r="G384" s="163"/>
      <c r="H384" s="163"/>
      <c r="I384" s="163"/>
      <c r="J384" s="137"/>
      <c r="K384" s="137"/>
      <c r="L384" s="137"/>
      <c r="M384" s="137"/>
    </row>
    <row r="385" spans="1:13">
      <c r="A385" s="359"/>
      <c r="B385" s="360"/>
      <c r="C385" s="360"/>
      <c r="D385" s="361"/>
      <c r="E385" s="361"/>
      <c r="F385" s="361"/>
      <c r="G385" s="361"/>
      <c r="H385" s="361"/>
      <c r="I385" s="361"/>
      <c r="J385" s="204"/>
      <c r="K385" s="204"/>
      <c r="L385" s="204"/>
      <c r="M385" s="204"/>
    </row>
    <row r="386" spans="1:13">
      <c r="A386" s="359"/>
      <c r="B386" s="141"/>
      <c r="C386" s="141"/>
      <c r="D386" s="361"/>
      <c r="E386" s="361"/>
      <c r="F386" s="361"/>
      <c r="G386" s="361"/>
      <c r="H386" s="361"/>
      <c r="I386" s="361"/>
      <c r="J386" s="137"/>
      <c r="K386" s="137"/>
      <c r="L386" s="137"/>
      <c r="M386" s="137"/>
    </row>
    <row r="387" spans="1:13">
      <c r="A387" s="359"/>
      <c r="B387" s="360"/>
      <c r="C387" s="360"/>
      <c r="D387" s="361"/>
      <c r="E387" s="361"/>
      <c r="F387" s="361"/>
      <c r="G387" s="361"/>
      <c r="H387" s="361"/>
      <c r="I387" s="361"/>
      <c r="J387" s="204"/>
      <c r="K387" s="204"/>
      <c r="L387" s="204"/>
      <c r="M387" s="204"/>
    </row>
    <row r="388" spans="1:13">
      <c r="A388" s="163"/>
      <c r="B388" s="360"/>
      <c r="C388" s="360"/>
      <c r="D388" s="361"/>
      <c r="E388" s="361"/>
      <c r="F388" s="361"/>
      <c r="G388" s="361"/>
      <c r="H388" s="361"/>
      <c r="I388" s="361"/>
      <c r="J388" s="204"/>
      <c r="K388" s="204"/>
      <c r="L388" s="204"/>
      <c r="M388" s="204"/>
    </row>
    <row r="389" spans="1:13">
      <c r="A389" s="163"/>
      <c r="B389" s="142"/>
      <c r="C389" s="142"/>
      <c r="D389" s="143"/>
      <c r="E389" s="143"/>
      <c r="F389" s="143"/>
      <c r="G389" s="143"/>
      <c r="H389" s="143"/>
      <c r="I389" s="143"/>
      <c r="J389" s="144"/>
      <c r="K389" s="144"/>
      <c r="L389" s="144"/>
      <c r="M389" s="144"/>
    </row>
    <row r="390" spans="1:13">
      <c r="A390" s="163"/>
      <c r="B390" s="142"/>
      <c r="C390" s="142"/>
      <c r="D390" s="143"/>
      <c r="E390" s="143"/>
      <c r="F390" s="143"/>
      <c r="G390" s="143"/>
      <c r="H390" s="143"/>
      <c r="I390" s="143"/>
      <c r="J390" s="144"/>
      <c r="K390" s="144"/>
      <c r="L390" s="144"/>
      <c r="M390" s="144"/>
    </row>
    <row r="391" spans="1:13">
      <c r="A391" s="163"/>
      <c r="B391" s="142"/>
      <c r="C391" s="142"/>
      <c r="D391" s="143"/>
      <c r="E391" s="143"/>
      <c r="F391" s="143"/>
      <c r="G391" s="143"/>
      <c r="H391" s="143"/>
      <c r="I391" s="143"/>
      <c r="J391" s="144"/>
      <c r="K391" s="144"/>
      <c r="L391" s="144"/>
      <c r="M391" s="144"/>
    </row>
    <row r="392" spans="1:13">
      <c r="A392" s="163"/>
      <c r="B392" s="142"/>
      <c r="C392" s="142"/>
      <c r="D392" s="143"/>
      <c r="E392" s="143"/>
      <c r="F392" s="143"/>
      <c r="G392" s="143"/>
      <c r="H392" s="143"/>
      <c r="I392" s="143"/>
      <c r="J392" s="144"/>
      <c r="K392" s="144"/>
      <c r="L392" s="144"/>
      <c r="M392" s="144"/>
    </row>
    <row r="393" spans="1:13">
      <c r="A393" s="163"/>
      <c r="B393" s="142"/>
      <c r="C393" s="142"/>
      <c r="D393" s="143"/>
      <c r="E393" s="143"/>
      <c r="F393" s="143"/>
      <c r="G393" s="143"/>
      <c r="H393" s="143"/>
      <c r="I393" s="143"/>
      <c r="J393" s="144"/>
      <c r="K393" s="144"/>
      <c r="L393" s="144"/>
      <c r="M393" s="144"/>
    </row>
    <row r="394" spans="1:13">
      <c r="A394" s="163"/>
      <c r="B394" s="142"/>
      <c r="C394" s="142"/>
      <c r="D394" s="143"/>
      <c r="E394" s="143"/>
      <c r="F394" s="143"/>
      <c r="G394" s="143"/>
      <c r="H394" s="143"/>
      <c r="I394" s="143"/>
      <c r="J394" s="144"/>
      <c r="K394" s="144"/>
      <c r="L394" s="144"/>
      <c r="M394" s="144"/>
    </row>
    <row r="395" spans="1:13">
      <c r="A395" s="163"/>
      <c r="B395" s="142"/>
      <c r="C395" s="142"/>
      <c r="D395" s="143"/>
      <c r="E395" s="143"/>
      <c r="F395" s="143"/>
      <c r="G395" s="143"/>
      <c r="H395" s="143"/>
      <c r="I395" s="143"/>
      <c r="J395" s="144"/>
      <c r="K395" s="144"/>
      <c r="L395" s="144"/>
      <c r="M395" s="144"/>
    </row>
    <row r="396" spans="1:13">
      <c r="A396" s="163"/>
      <c r="B396" s="142"/>
      <c r="C396" s="142"/>
      <c r="D396" s="143"/>
      <c r="E396" s="143"/>
      <c r="F396" s="143"/>
      <c r="G396" s="143"/>
      <c r="H396" s="143"/>
      <c r="I396" s="143"/>
      <c r="J396" s="144"/>
      <c r="K396" s="144"/>
      <c r="L396" s="144"/>
      <c r="M396" s="144"/>
    </row>
    <row r="397" spans="1:13">
      <c r="A397" s="140"/>
      <c r="B397" s="141"/>
      <c r="C397" s="141"/>
      <c r="D397" s="163"/>
      <c r="E397" s="163"/>
      <c r="F397" s="163"/>
      <c r="G397" s="163"/>
      <c r="H397" s="163"/>
      <c r="I397" s="361"/>
      <c r="J397" s="137"/>
      <c r="K397" s="137"/>
      <c r="L397" s="137"/>
      <c r="M397" s="137"/>
    </row>
    <row r="398" spans="1:13">
      <c r="A398" s="359"/>
      <c r="B398" s="360"/>
      <c r="C398" s="360"/>
      <c r="D398" s="361"/>
      <c r="E398" s="361"/>
      <c r="F398" s="361"/>
      <c r="G398" s="361"/>
      <c r="H398" s="163"/>
      <c r="I398" s="361"/>
      <c r="J398" s="204"/>
      <c r="K398" s="204"/>
      <c r="L398" s="204"/>
      <c r="M398" s="204"/>
    </row>
    <row r="399" spans="1:13">
      <c r="A399" s="359"/>
      <c r="B399" s="360"/>
      <c r="C399" s="360"/>
      <c r="D399" s="361"/>
      <c r="E399" s="361"/>
      <c r="F399" s="361"/>
      <c r="G399" s="361"/>
      <c r="H399" s="163"/>
      <c r="I399" s="361"/>
      <c r="J399" s="204"/>
      <c r="K399" s="204"/>
      <c r="L399" s="204"/>
      <c r="M399" s="204"/>
    </row>
    <row r="400" spans="1:13">
      <c r="A400" s="359"/>
      <c r="B400" s="360"/>
      <c r="C400" s="360"/>
      <c r="D400" s="361"/>
      <c r="E400" s="361"/>
      <c r="F400" s="361"/>
      <c r="G400" s="361"/>
      <c r="H400" s="163"/>
      <c r="I400" s="361"/>
      <c r="J400" s="204"/>
      <c r="K400" s="204"/>
      <c r="L400" s="204"/>
      <c r="M400" s="204"/>
    </row>
    <row r="401" spans="1:13">
      <c r="A401" s="359"/>
      <c r="B401" s="360"/>
      <c r="C401" s="360"/>
      <c r="D401" s="361"/>
      <c r="E401" s="361"/>
      <c r="F401" s="361"/>
      <c r="G401" s="361"/>
      <c r="H401" s="163"/>
      <c r="I401" s="361"/>
      <c r="J401" s="204"/>
      <c r="K401" s="204"/>
      <c r="L401" s="204"/>
      <c r="M401" s="204"/>
    </row>
    <row r="402" spans="1:13">
      <c r="A402" s="359"/>
      <c r="B402" s="360"/>
      <c r="C402" s="360"/>
      <c r="D402" s="361"/>
      <c r="E402" s="361"/>
      <c r="F402" s="361"/>
      <c r="G402" s="361"/>
      <c r="H402" s="163"/>
      <c r="I402" s="361"/>
      <c r="J402" s="204"/>
      <c r="K402" s="204"/>
      <c r="L402" s="204"/>
      <c r="M402" s="204"/>
    </row>
    <row r="403" spans="1:13">
      <c r="A403" s="359"/>
      <c r="B403" s="142"/>
      <c r="C403" s="142"/>
      <c r="D403" s="143"/>
      <c r="E403" s="143"/>
      <c r="F403" s="143"/>
      <c r="G403" s="143"/>
      <c r="H403" s="163"/>
      <c r="I403" s="361"/>
      <c r="J403" s="144"/>
      <c r="K403" s="144"/>
      <c r="L403" s="144"/>
      <c r="M403" s="144"/>
    </row>
    <row r="404" spans="1:13">
      <c r="A404" s="140"/>
      <c r="B404" s="141"/>
      <c r="C404" s="141"/>
      <c r="D404" s="163"/>
      <c r="E404" s="163"/>
      <c r="F404" s="163"/>
      <c r="G404" s="163"/>
      <c r="H404" s="163"/>
      <c r="I404" s="361"/>
      <c r="J404" s="137"/>
      <c r="K404" s="137"/>
      <c r="L404" s="137"/>
      <c r="M404" s="137"/>
    </row>
    <row r="405" spans="1:13">
      <c r="A405" s="359"/>
      <c r="B405" s="360"/>
      <c r="C405" s="360"/>
      <c r="D405" s="361"/>
      <c r="E405" s="361"/>
      <c r="F405" s="361"/>
      <c r="G405" s="361"/>
      <c r="H405" s="163"/>
      <c r="I405" s="361"/>
      <c r="J405" s="204"/>
      <c r="K405" s="204"/>
      <c r="L405" s="204"/>
      <c r="M405" s="204"/>
    </row>
    <row r="406" spans="1:13">
      <c r="A406" s="163"/>
      <c r="B406" s="360"/>
      <c r="C406" s="360"/>
      <c r="D406" s="361"/>
      <c r="E406" s="361"/>
      <c r="F406" s="361"/>
      <c r="G406" s="361"/>
      <c r="H406" s="163"/>
      <c r="I406" s="361"/>
      <c r="J406" s="204"/>
      <c r="K406" s="204"/>
      <c r="L406" s="204"/>
      <c r="M406" s="204"/>
    </row>
    <row r="407" spans="1:13">
      <c r="A407" s="163"/>
      <c r="B407" s="142"/>
      <c r="C407" s="142"/>
      <c r="D407" s="361"/>
      <c r="E407" s="361"/>
      <c r="F407" s="143"/>
      <c r="G407" s="143"/>
      <c r="H407" s="163"/>
      <c r="I407" s="361"/>
      <c r="J407" s="144"/>
      <c r="K407" s="144"/>
      <c r="L407" s="144"/>
      <c r="M407" s="144"/>
    </row>
    <row r="408" spans="1:13">
      <c r="A408" s="159"/>
      <c r="B408" s="141"/>
      <c r="C408" s="141"/>
      <c r="D408" s="163"/>
      <c r="E408" s="163"/>
      <c r="F408" s="163"/>
      <c r="G408" s="163"/>
      <c r="H408" s="163"/>
      <c r="I408" s="361"/>
      <c r="J408" s="137"/>
      <c r="K408" s="137"/>
      <c r="L408" s="137"/>
      <c r="M408" s="137"/>
    </row>
    <row r="409" spans="1:13">
      <c r="A409" s="137"/>
      <c r="B409" s="360"/>
      <c r="C409" s="360"/>
      <c r="D409" s="361"/>
      <c r="E409" s="361"/>
      <c r="F409" s="361"/>
      <c r="G409" s="361"/>
      <c r="H409" s="163"/>
      <c r="I409" s="361"/>
      <c r="J409" s="204"/>
      <c r="K409" s="204"/>
      <c r="L409" s="204"/>
      <c r="M409" s="204"/>
    </row>
    <row r="410" spans="1:13">
      <c r="A410" s="137"/>
      <c r="B410" s="360"/>
      <c r="C410" s="360"/>
      <c r="D410" s="361"/>
      <c r="E410" s="361"/>
      <c r="F410" s="361"/>
      <c r="G410" s="361"/>
      <c r="H410" s="163"/>
      <c r="I410" s="361"/>
      <c r="J410" s="204"/>
      <c r="K410" s="204"/>
      <c r="L410" s="204"/>
      <c r="M410" s="204"/>
    </row>
    <row r="411" spans="1:13">
      <c r="A411" s="359"/>
      <c r="B411" s="360"/>
      <c r="C411" s="360"/>
      <c r="D411" s="361"/>
      <c r="E411" s="361"/>
      <c r="F411" s="361"/>
      <c r="G411" s="361"/>
      <c r="H411" s="163"/>
      <c r="I411" s="361"/>
      <c r="J411" s="204"/>
      <c r="K411" s="204"/>
      <c r="L411" s="204"/>
      <c r="M411" s="204"/>
    </row>
    <row r="412" spans="1:13">
      <c r="A412" s="362"/>
      <c r="B412" s="360"/>
      <c r="C412" s="360"/>
      <c r="D412" s="361"/>
      <c r="E412" s="361"/>
      <c r="F412" s="361"/>
      <c r="G412" s="361"/>
      <c r="H412" s="163"/>
      <c r="I412" s="361"/>
      <c r="J412" s="204"/>
      <c r="K412" s="204"/>
      <c r="L412" s="204"/>
      <c r="M412" s="204"/>
    </row>
    <row r="413" spans="1:13">
      <c r="A413" s="362"/>
      <c r="B413" s="360"/>
      <c r="C413" s="360"/>
      <c r="D413" s="361"/>
      <c r="E413" s="361"/>
      <c r="F413" s="361"/>
      <c r="G413" s="361"/>
      <c r="H413" s="163"/>
      <c r="I413" s="361"/>
      <c r="J413" s="204"/>
      <c r="K413" s="204"/>
      <c r="L413" s="204"/>
      <c r="M413" s="204"/>
    </row>
    <row r="414" spans="1:13">
      <c r="A414" s="359"/>
      <c r="B414" s="360"/>
      <c r="C414" s="360"/>
      <c r="D414" s="361"/>
      <c r="E414" s="361"/>
      <c r="F414" s="361"/>
      <c r="G414" s="361"/>
      <c r="H414" s="163"/>
      <c r="I414" s="361"/>
      <c r="J414" s="204"/>
      <c r="K414" s="204"/>
      <c r="L414" s="204"/>
      <c r="M414" s="204"/>
    </row>
    <row r="415" spans="1:13">
      <c r="A415" s="359"/>
      <c r="B415" s="142"/>
      <c r="C415" s="142"/>
      <c r="D415" s="361"/>
      <c r="E415" s="361"/>
      <c r="F415" s="143"/>
      <c r="G415" s="143"/>
      <c r="H415" s="163"/>
      <c r="I415" s="361"/>
      <c r="J415" s="144"/>
      <c r="K415" s="144"/>
      <c r="L415" s="144"/>
      <c r="M415" s="144"/>
    </row>
    <row r="416" spans="1:13">
      <c r="A416" s="159"/>
      <c r="B416" s="141"/>
      <c r="C416" s="141"/>
      <c r="D416" s="163"/>
      <c r="E416" s="163"/>
      <c r="F416" s="163"/>
      <c r="G416" s="163"/>
      <c r="H416" s="163"/>
      <c r="I416" s="361"/>
      <c r="J416" s="137"/>
      <c r="K416" s="137"/>
      <c r="L416" s="137"/>
      <c r="M416" s="137"/>
    </row>
    <row r="417" spans="1:13">
      <c r="A417" s="137"/>
      <c r="B417" s="360"/>
      <c r="C417" s="360"/>
      <c r="D417" s="361"/>
      <c r="E417" s="361"/>
      <c r="F417" s="361"/>
      <c r="G417" s="361"/>
      <c r="H417" s="163"/>
      <c r="I417" s="361"/>
      <c r="J417" s="204"/>
      <c r="K417" s="204"/>
      <c r="L417" s="204"/>
      <c r="M417" s="204"/>
    </row>
    <row r="418" spans="1:13">
      <c r="A418" s="137"/>
      <c r="B418" s="360"/>
      <c r="C418" s="360"/>
      <c r="D418" s="361"/>
      <c r="E418" s="361"/>
      <c r="F418" s="361"/>
      <c r="G418" s="361"/>
      <c r="H418" s="163"/>
      <c r="I418" s="361"/>
      <c r="J418" s="204"/>
      <c r="K418" s="204"/>
      <c r="L418" s="204"/>
      <c r="M418" s="204"/>
    </row>
    <row r="419" spans="1:13">
      <c r="A419" s="362"/>
      <c r="B419" s="360"/>
      <c r="C419" s="360"/>
      <c r="D419" s="361"/>
      <c r="E419" s="361"/>
      <c r="F419" s="361"/>
      <c r="G419" s="361"/>
      <c r="H419" s="163"/>
      <c r="I419" s="361"/>
      <c r="J419" s="204"/>
      <c r="K419" s="204"/>
      <c r="L419" s="204"/>
      <c r="M419" s="204"/>
    </row>
    <row r="420" spans="1:13">
      <c r="A420" s="368"/>
      <c r="B420" s="142"/>
      <c r="C420" s="142"/>
      <c r="D420" s="361"/>
      <c r="E420" s="361"/>
      <c r="F420" s="143"/>
      <c r="G420" s="143"/>
      <c r="H420" s="163"/>
      <c r="I420" s="361"/>
      <c r="J420" s="144"/>
      <c r="K420" s="144"/>
      <c r="L420" s="144"/>
      <c r="M420" s="144"/>
    </row>
    <row r="421" spans="1:13">
      <c r="A421" s="140"/>
      <c r="B421" s="141"/>
      <c r="C421" s="141"/>
      <c r="D421" s="163"/>
      <c r="E421" s="163"/>
      <c r="F421" s="163"/>
      <c r="G421" s="163"/>
      <c r="H421" s="163"/>
      <c r="I421" s="163"/>
      <c r="J421" s="137"/>
      <c r="K421" s="137"/>
      <c r="L421" s="137"/>
      <c r="M421" s="137"/>
    </row>
    <row r="422" spans="1:13">
      <c r="A422" s="359"/>
      <c r="B422" s="163"/>
      <c r="C422" s="163"/>
      <c r="D422" s="361"/>
      <c r="E422" s="361"/>
      <c r="F422" s="361"/>
      <c r="G422" s="361"/>
      <c r="H422" s="361"/>
      <c r="I422" s="361"/>
      <c r="J422" s="204"/>
      <c r="K422" s="204"/>
      <c r="L422" s="204"/>
      <c r="M422" s="204"/>
    </row>
    <row r="423" spans="1:13">
      <c r="A423" s="362"/>
      <c r="B423" s="360"/>
      <c r="C423" s="360"/>
      <c r="D423" s="361"/>
      <c r="E423" s="361"/>
      <c r="F423" s="361"/>
      <c r="G423" s="361"/>
      <c r="H423" s="361"/>
      <c r="I423" s="361"/>
      <c r="J423" s="204"/>
      <c r="K423" s="204"/>
      <c r="L423" s="204"/>
      <c r="M423" s="204"/>
    </row>
    <row r="424" spans="1:13">
      <c r="A424" s="362"/>
      <c r="B424" s="142"/>
      <c r="C424" s="142"/>
      <c r="D424" s="143"/>
      <c r="E424" s="143"/>
      <c r="F424" s="143"/>
      <c r="G424" s="143"/>
      <c r="H424" s="143"/>
      <c r="I424" s="143"/>
      <c r="J424" s="144"/>
      <c r="K424" s="144"/>
      <c r="L424" s="144"/>
      <c r="M424" s="144"/>
    </row>
    <row r="425" spans="1:13">
      <c r="A425" s="362"/>
      <c r="B425" s="142"/>
      <c r="C425" s="142"/>
      <c r="D425" s="143"/>
      <c r="E425" s="143"/>
      <c r="F425" s="143"/>
      <c r="G425" s="143"/>
      <c r="H425" s="143"/>
      <c r="I425" s="143"/>
      <c r="J425" s="144"/>
      <c r="K425" s="144"/>
      <c r="L425" s="144"/>
      <c r="M425" s="144"/>
    </row>
    <row r="426" spans="1:13">
      <c r="A426" s="362"/>
      <c r="B426" s="142"/>
      <c r="C426" s="142"/>
      <c r="D426" s="143"/>
      <c r="E426" s="143"/>
      <c r="F426" s="143"/>
      <c r="G426" s="143"/>
      <c r="H426" s="143"/>
      <c r="I426" s="143"/>
      <c r="J426" s="144"/>
      <c r="K426" s="144"/>
      <c r="L426" s="144"/>
      <c r="M426" s="144"/>
    </row>
    <row r="427" spans="1:13">
      <c r="A427" s="362"/>
      <c r="B427" s="142"/>
      <c r="C427" s="142"/>
      <c r="D427" s="143"/>
      <c r="E427" s="143"/>
      <c r="F427" s="143"/>
      <c r="G427" s="143"/>
      <c r="H427" s="143"/>
      <c r="I427" s="143"/>
      <c r="J427" s="144"/>
      <c r="K427" s="144"/>
      <c r="L427" s="144"/>
      <c r="M427" s="144"/>
    </row>
    <row r="428" spans="1:13">
      <c r="A428" s="362"/>
      <c r="B428" s="142"/>
      <c r="C428" s="142"/>
      <c r="D428" s="143"/>
      <c r="E428" s="143"/>
      <c r="F428" s="143"/>
      <c r="G428" s="143"/>
      <c r="H428" s="143"/>
      <c r="I428" s="143"/>
      <c r="J428" s="144"/>
      <c r="K428" s="144"/>
      <c r="L428" s="144"/>
      <c r="M428" s="144"/>
    </row>
    <row r="429" spans="1:13">
      <c r="A429" s="362"/>
      <c r="B429" s="142"/>
      <c r="C429" s="142"/>
      <c r="D429" s="143"/>
      <c r="E429" s="143"/>
      <c r="F429" s="143"/>
      <c r="G429" s="143"/>
      <c r="H429" s="143"/>
      <c r="I429" s="143"/>
      <c r="J429" s="144"/>
      <c r="K429" s="144"/>
      <c r="L429" s="144"/>
      <c r="M429" s="144"/>
    </row>
    <row r="430" spans="1:13">
      <c r="A430" s="141"/>
      <c r="B430" s="141"/>
      <c r="C430" s="141"/>
      <c r="D430" s="362"/>
      <c r="E430" s="362"/>
      <c r="F430" s="362"/>
      <c r="G430" s="362"/>
      <c r="H430" s="362"/>
      <c r="I430" s="362"/>
      <c r="J430" s="137"/>
      <c r="K430" s="137"/>
      <c r="L430" s="137"/>
      <c r="M430" s="137"/>
    </row>
    <row r="431" spans="1:13">
      <c r="A431" s="362"/>
      <c r="B431" s="362"/>
      <c r="C431" s="362"/>
      <c r="D431" s="362"/>
      <c r="E431" s="362"/>
      <c r="F431" s="364"/>
      <c r="G431" s="364"/>
      <c r="H431" s="364"/>
      <c r="I431" s="364"/>
      <c r="J431" s="204"/>
      <c r="K431" s="204"/>
      <c r="L431" s="204"/>
      <c r="M431" s="204"/>
    </row>
    <row r="432" spans="1:13">
      <c r="A432" s="362"/>
      <c r="B432" s="362"/>
      <c r="C432" s="362"/>
      <c r="D432" s="362"/>
      <c r="E432" s="362"/>
      <c r="F432" s="364"/>
      <c r="G432" s="364"/>
      <c r="H432" s="364"/>
      <c r="I432" s="364"/>
      <c r="J432" s="204"/>
      <c r="K432" s="204"/>
      <c r="L432" s="204"/>
      <c r="M432" s="204"/>
    </row>
    <row r="433" spans="1:13">
      <c r="A433" s="362"/>
      <c r="B433" s="362"/>
      <c r="C433" s="362"/>
      <c r="D433" s="362"/>
      <c r="E433" s="362"/>
      <c r="F433" s="364"/>
      <c r="G433" s="364"/>
      <c r="H433" s="364"/>
      <c r="I433" s="364"/>
      <c r="J433" s="204"/>
      <c r="K433" s="204"/>
      <c r="L433" s="204"/>
      <c r="M433" s="204"/>
    </row>
    <row r="434" spans="1:13">
      <c r="A434" s="362"/>
      <c r="B434" s="362"/>
      <c r="C434" s="362"/>
      <c r="D434" s="362"/>
      <c r="E434" s="362"/>
      <c r="F434" s="364"/>
      <c r="G434" s="364"/>
      <c r="H434" s="364"/>
      <c r="I434" s="364"/>
      <c r="J434" s="204"/>
      <c r="K434" s="204"/>
      <c r="L434" s="204"/>
      <c r="M434" s="204"/>
    </row>
    <row r="435" spans="1:13">
      <c r="A435" s="362"/>
      <c r="B435" s="362"/>
      <c r="C435" s="362"/>
      <c r="D435" s="362"/>
      <c r="E435" s="362"/>
      <c r="F435" s="364"/>
      <c r="G435" s="364"/>
      <c r="H435" s="364"/>
      <c r="I435" s="364"/>
      <c r="J435" s="204"/>
      <c r="K435" s="204"/>
      <c r="L435" s="204"/>
      <c r="M435" s="204"/>
    </row>
    <row r="436" spans="1:13">
      <c r="A436" s="362"/>
      <c r="B436" s="141"/>
      <c r="C436" s="141"/>
      <c r="D436" s="362"/>
      <c r="E436" s="362"/>
      <c r="F436" s="156"/>
      <c r="G436" s="156"/>
      <c r="H436" s="156"/>
      <c r="I436" s="156"/>
      <c r="J436" s="144"/>
      <c r="K436" s="144"/>
      <c r="L436" s="144"/>
      <c r="M436" s="144"/>
    </row>
    <row r="437" spans="1:13">
      <c r="A437" s="141"/>
      <c r="B437" s="141"/>
      <c r="C437" s="141"/>
      <c r="D437" s="362"/>
      <c r="E437" s="362"/>
      <c r="F437" s="362"/>
      <c r="G437" s="362"/>
      <c r="H437" s="362"/>
      <c r="I437" s="362"/>
      <c r="J437" s="137"/>
      <c r="K437" s="137"/>
      <c r="L437" s="137"/>
      <c r="M437" s="137"/>
    </row>
    <row r="438" spans="1:13">
      <c r="A438" s="137"/>
      <c r="B438" s="362"/>
      <c r="C438" s="362"/>
      <c r="D438" s="362"/>
      <c r="E438" s="362"/>
      <c r="F438" s="364"/>
      <c r="G438" s="364"/>
      <c r="H438" s="362"/>
      <c r="I438" s="362"/>
      <c r="J438" s="204"/>
      <c r="K438" s="204"/>
      <c r="L438" s="204"/>
      <c r="M438" s="204"/>
    </row>
    <row r="439" spans="1:13">
      <c r="A439" s="137"/>
      <c r="B439" s="362"/>
      <c r="C439" s="362"/>
      <c r="D439" s="362"/>
      <c r="E439" s="362"/>
      <c r="F439" s="364"/>
      <c r="G439" s="364"/>
      <c r="H439" s="362"/>
      <c r="I439" s="362"/>
      <c r="J439" s="204"/>
      <c r="K439" s="204"/>
      <c r="L439" s="204"/>
      <c r="M439" s="204"/>
    </row>
    <row r="440" spans="1:13" ht="16.5" customHeight="1">
      <c r="A440" s="137"/>
      <c r="B440" s="362"/>
      <c r="C440" s="362"/>
      <c r="D440" s="362"/>
      <c r="E440" s="362"/>
      <c r="F440" s="364"/>
      <c r="G440" s="364"/>
      <c r="H440" s="362"/>
      <c r="I440" s="362"/>
      <c r="J440" s="204"/>
      <c r="K440" s="204"/>
      <c r="L440" s="204"/>
      <c r="M440" s="204"/>
    </row>
    <row r="441" spans="1:13">
      <c r="A441" s="362"/>
      <c r="B441" s="362"/>
      <c r="C441" s="362"/>
      <c r="D441" s="362"/>
      <c r="E441" s="362"/>
      <c r="F441" s="364"/>
      <c r="G441" s="364"/>
      <c r="H441" s="362"/>
      <c r="I441" s="362"/>
      <c r="J441" s="204"/>
      <c r="K441" s="204"/>
      <c r="L441" s="204"/>
      <c r="M441" s="204"/>
    </row>
    <row r="442" spans="1:13">
      <c r="A442" s="368"/>
      <c r="B442" s="362"/>
      <c r="C442" s="362"/>
      <c r="D442" s="362"/>
      <c r="E442" s="362"/>
      <c r="F442" s="364"/>
      <c r="G442" s="364"/>
      <c r="H442" s="362"/>
      <c r="I442" s="362"/>
      <c r="J442" s="204"/>
      <c r="K442" s="204"/>
      <c r="L442" s="204"/>
      <c r="M442" s="204"/>
    </row>
    <row r="443" spans="1:13">
      <c r="A443" s="362"/>
      <c r="B443" s="362"/>
      <c r="C443" s="362"/>
      <c r="D443" s="362"/>
      <c r="E443" s="362"/>
      <c r="F443" s="364"/>
      <c r="G443" s="364"/>
      <c r="H443" s="362"/>
      <c r="I443" s="362"/>
      <c r="J443" s="204"/>
      <c r="K443" s="204"/>
      <c r="L443" s="204"/>
      <c r="M443" s="204"/>
    </row>
    <row r="444" spans="1:13">
      <c r="A444" s="362"/>
      <c r="B444" s="362"/>
      <c r="C444" s="362"/>
      <c r="D444" s="362"/>
      <c r="E444" s="362"/>
      <c r="F444" s="364"/>
      <c r="G444" s="364"/>
      <c r="H444" s="362"/>
      <c r="I444" s="362"/>
      <c r="J444" s="204"/>
      <c r="K444" s="204"/>
      <c r="L444" s="204"/>
      <c r="M444" s="204"/>
    </row>
    <row r="445" spans="1:13">
      <c r="A445" s="362"/>
      <c r="B445" s="362"/>
      <c r="C445" s="362"/>
      <c r="D445" s="362"/>
      <c r="E445" s="362"/>
      <c r="F445" s="364"/>
      <c r="G445" s="364"/>
      <c r="H445" s="362"/>
      <c r="I445" s="362"/>
      <c r="J445" s="204"/>
      <c r="K445" s="204"/>
      <c r="L445" s="204"/>
      <c r="M445" s="204"/>
    </row>
    <row r="446" spans="1:13">
      <c r="A446" s="362"/>
      <c r="B446" s="362"/>
      <c r="C446" s="362"/>
      <c r="D446" s="362"/>
      <c r="E446" s="362"/>
      <c r="F446" s="364"/>
      <c r="G446" s="364"/>
      <c r="H446" s="362"/>
      <c r="I446" s="362"/>
      <c r="J446" s="204"/>
      <c r="K446" s="204"/>
      <c r="L446" s="204"/>
      <c r="M446" s="204"/>
    </row>
    <row r="447" spans="1:13">
      <c r="A447" s="362"/>
      <c r="B447" s="362"/>
      <c r="C447" s="362"/>
      <c r="D447" s="362"/>
      <c r="E447" s="362"/>
      <c r="F447" s="364"/>
      <c r="G447" s="364"/>
      <c r="H447" s="362"/>
      <c r="I447" s="362"/>
      <c r="J447" s="204"/>
      <c r="K447" s="204"/>
      <c r="L447" s="204"/>
      <c r="M447" s="204"/>
    </row>
    <row r="448" spans="1:13">
      <c r="A448" s="362"/>
      <c r="B448" s="362"/>
      <c r="C448" s="362"/>
      <c r="D448" s="362"/>
      <c r="E448" s="362"/>
      <c r="F448" s="364"/>
      <c r="G448" s="364"/>
      <c r="H448" s="362"/>
      <c r="I448" s="362"/>
      <c r="J448" s="204"/>
      <c r="K448" s="204"/>
      <c r="L448" s="204"/>
      <c r="M448" s="204"/>
    </row>
    <row r="449" spans="1:13">
      <c r="A449" s="362"/>
      <c r="B449" s="362"/>
      <c r="C449" s="362"/>
      <c r="D449" s="362"/>
      <c r="E449" s="362"/>
      <c r="F449" s="364"/>
      <c r="G449" s="364"/>
      <c r="H449" s="362"/>
      <c r="I449" s="362"/>
      <c r="J449" s="204"/>
      <c r="K449" s="204"/>
      <c r="L449" s="204"/>
      <c r="M449" s="204"/>
    </row>
    <row r="450" spans="1:13">
      <c r="A450" s="362"/>
      <c r="B450" s="362"/>
      <c r="C450" s="362"/>
      <c r="D450" s="362"/>
      <c r="E450" s="362"/>
      <c r="F450" s="364"/>
      <c r="G450" s="364"/>
      <c r="H450" s="362"/>
      <c r="I450" s="362"/>
      <c r="J450" s="204"/>
      <c r="K450" s="204"/>
      <c r="L450" s="204"/>
      <c r="M450" s="204"/>
    </row>
    <row r="451" spans="1:13">
      <c r="A451" s="362"/>
      <c r="B451" s="141"/>
      <c r="C451" s="141"/>
      <c r="D451" s="362"/>
      <c r="E451" s="362"/>
      <c r="F451" s="156"/>
      <c r="G451" s="156"/>
      <c r="H451" s="362"/>
      <c r="I451" s="362"/>
      <c r="J451" s="144"/>
      <c r="K451" s="144"/>
      <c r="L451" s="144"/>
      <c r="M451" s="144"/>
    </row>
    <row r="452" spans="1:13">
      <c r="A452" s="141"/>
      <c r="B452" s="141"/>
      <c r="C452" s="141"/>
      <c r="D452" s="362"/>
      <c r="E452" s="362"/>
      <c r="F452" s="362"/>
      <c r="G452" s="362"/>
      <c r="H452" s="362"/>
      <c r="I452" s="362"/>
      <c r="J452" s="137"/>
      <c r="K452" s="137"/>
      <c r="L452" s="137"/>
      <c r="M452" s="137"/>
    </row>
    <row r="453" spans="1:13">
      <c r="A453" s="362"/>
      <c r="B453" s="362"/>
      <c r="C453" s="362"/>
      <c r="D453" s="362"/>
      <c r="E453" s="362"/>
      <c r="F453" s="364"/>
      <c r="G453" s="364"/>
      <c r="H453" s="362"/>
      <c r="I453" s="362"/>
      <c r="J453" s="204"/>
      <c r="K453" s="204"/>
      <c r="L453" s="204"/>
      <c r="M453" s="204"/>
    </row>
    <row r="454" spans="1:13">
      <c r="A454" s="362"/>
      <c r="B454" s="362"/>
      <c r="C454" s="362"/>
      <c r="D454" s="362"/>
      <c r="E454" s="362"/>
      <c r="F454" s="364"/>
      <c r="G454" s="364"/>
      <c r="H454" s="362"/>
      <c r="I454" s="362"/>
      <c r="J454" s="204"/>
      <c r="K454" s="204"/>
      <c r="L454" s="204"/>
      <c r="M454" s="204"/>
    </row>
    <row r="455" spans="1:13">
      <c r="A455" s="362"/>
      <c r="B455" s="362"/>
      <c r="C455" s="362"/>
      <c r="D455" s="362"/>
      <c r="E455" s="362"/>
      <c r="F455" s="364"/>
      <c r="G455" s="364"/>
      <c r="H455" s="362"/>
      <c r="I455" s="362"/>
      <c r="J455" s="204"/>
      <c r="K455" s="204"/>
      <c r="L455" s="204"/>
      <c r="M455" s="204"/>
    </row>
    <row r="456" spans="1:13">
      <c r="A456" s="362"/>
      <c r="B456" s="362"/>
      <c r="C456" s="362"/>
      <c r="D456" s="362"/>
      <c r="E456" s="362"/>
      <c r="F456" s="364"/>
      <c r="G456" s="364"/>
      <c r="H456" s="362"/>
      <c r="I456" s="362"/>
      <c r="J456" s="204"/>
      <c r="K456" s="204"/>
      <c r="L456" s="204"/>
      <c r="M456" s="204"/>
    </row>
    <row r="457" spans="1:13">
      <c r="A457" s="362"/>
      <c r="B457" s="362"/>
      <c r="C457" s="362"/>
      <c r="D457" s="362"/>
      <c r="E457" s="362"/>
      <c r="F457" s="364"/>
      <c r="G457" s="364"/>
      <c r="H457" s="362"/>
      <c r="I457" s="362"/>
      <c r="J457" s="204"/>
      <c r="K457" s="204"/>
      <c r="L457" s="204"/>
      <c r="M457" s="204"/>
    </row>
    <row r="458" spans="1:13">
      <c r="A458" s="362"/>
      <c r="B458" s="362"/>
      <c r="C458" s="362"/>
      <c r="D458" s="362"/>
      <c r="E458" s="362"/>
      <c r="F458" s="364"/>
      <c r="G458" s="364"/>
      <c r="H458" s="362"/>
      <c r="I458" s="362"/>
      <c r="J458" s="204"/>
      <c r="K458" s="204"/>
      <c r="L458" s="204"/>
      <c r="M458" s="204"/>
    </row>
    <row r="459" spans="1:13">
      <c r="A459" s="362"/>
      <c r="B459" s="362"/>
      <c r="C459" s="362"/>
      <c r="D459" s="362"/>
      <c r="E459" s="362"/>
      <c r="F459" s="364"/>
      <c r="G459" s="364"/>
      <c r="H459" s="362"/>
      <c r="I459" s="362"/>
      <c r="J459" s="204"/>
      <c r="K459" s="204"/>
      <c r="L459" s="204"/>
      <c r="M459" s="204"/>
    </row>
    <row r="460" spans="1:13">
      <c r="A460" s="362"/>
      <c r="B460" s="362"/>
      <c r="C460" s="362"/>
      <c r="D460" s="362"/>
      <c r="E460" s="362"/>
      <c r="F460" s="364"/>
      <c r="G460" s="364"/>
      <c r="H460" s="362"/>
      <c r="I460" s="362"/>
      <c r="J460" s="204"/>
      <c r="K460" s="204"/>
      <c r="L460" s="204"/>
      <c r="M460" s="204"/>
    </row>
    <row r="461" spans="1:13">
      <c r="A461" s="362"/>
      <c r="B461" s="141"/>
      <c r="C461" s="141"/>
      <c r="D461" s="362"/>
      <c r="E461" s="362"/>
      <c r="F461" s="156"/>
      <c r="G461" s="156"/>
      <c r="H461" s="362"/>
      <c r="I461" s="362"/>
      <c r="J461" s="144"/>
      <c r="K461" s="144"/>
      <c r="L461" s="144"/>
      <c r="M461" s="144"/>
    </row>
    <row r="462" spans="1:13">
      <c r="A462" s="362"/>
      <c r="B462" s="141"/>
      <c r="C462" s="141"/>
      <c r="D462" s="362"/>
      <c r="E462" s="362"/>
      <c r="F462" s="156"/>
      <c r="G462" s="156"/>
      <c r="H462" s="362"/>
      <c r="I462" s="362"/>
      <c r="J462" s="144"/>
      <c r="K462" s="144"/>
      <c r="L462" s="144"/>
      <c r="M462" s="144"/>
    </row>
    <row r="463" spans="1:13">
      <c r="A463" s="362"/>
      <c r="B463" s="141"/>
      <c r="C463" s="141"/>
      <c r="D463" s="362"/>
      <c r="E463" s="362"/>
      <c r="F463" s="156"/>
      <c r="G463" s="156"/>
      <c r="H463" s="362"/>
      <c r="I463" s="362"/>
      <c r="J463" s="144"/>
      <c r="K463" s="144"/>
      <c r="L463" s="144"/>
      <c r="M463" s="144"/>
    </row>
    <row r="464" spans="1:13">
      <c r="A464" s="362"/>
      <c r="B464" s="141"/>
      <c r="C464" s="141"/>
      <c r="D464" s="362"/>
      <c r="E464" s="362"/>
      <c r="F464" s="156"/>
      <c r="G464" s="156"/>
      <c r="H464" s="362"/>
      <c r="I464" s="362"/>
      <c r="J464" s="144"/>
      <c r="K464" s="144"/>
      <c r="L464" s="144"/>
      <c r="M464" s="144"/>
    </row>
    <row r="465" spans="1:13">
      <c r="A465" s="141"/>
      <c r="B465" s="141"/>
      <c r="C465" s="141"/>
      <c r="D465" s="362"/>
      <c r="E465" s="362"/>
      <c r="F465" s="362"/>
      <c r="G465" s="362"/>
      <c r="H465" s="362"/>
      <c r="I465" s="362"/>
      <c r="J465" s="137"/>
      <c r="K465" s="137"/>
      <c r="L465" s="137"/>
      <c r="M465" s="137"/>
    </row>
    <row r="466" spans="1:13">
      <c r="A466" s="362"/>
      <c r="B466" s="362"/>
      <c r="C466" s="362"/>
      <c r="D466" s="362"/>
      <c r="E466" s="362"/>
      <c r="F466" s="364"/>
      <c r="G466" s="364"/>
      <c r="H466" s="362"/>
      <c r="I466" s="362"/>
      <c r="J466" s="204"/>
      <c r="K466" s="204"/>
      <c r="L466" s="204"/>
      <c r="M466" s="204"/>
    </row>
    <row r="467" spans="1:13">
      <c r="A467" s="362"/>
      <c r="B467" s="362"/>
      <c r="C467" s="362"/>
      <c r="D467" s="362"/>
      <c r="E467" s="362"/>
      <c r="F467" s="364"/>
      <c r="G467" s="364"/>
      <c r="H467" s="362"/>
      <c r="I467" s="362"/>
      <c r="J467" s="204"/>
      <c r="K467" s="204"/>
      <c r="L467" s="204"/>
      <c r="M467" s="204"/>
    </row>
    <row r="468" spans="1:13">
      <c r="A468" s="362"/>
      <c r="B468" s="362"/>
      <c r="C468" s="362"/>
      <c r="D468" s="362"/>
      <c r="E468" s="362"/>
      <c r="F468" s="364"/>
      <c r="G468" s="364"/>
      <c r="H468" s="362"/>
      <c r="I468" s="362"/>
      <c r="J468" s="204"/>
      <c r="K468" s="204"/>
      <c r="L468" s="204"/>
      <c r="M468" s="204"/>
    </row>
    <row r="469" spans="1:13">
      <c r="A469" s="362"/>
      <c r="B469" s="141"/>
      <c r="C469" s="141"/>
      <c r="D469" s="362"/>
      <c r="E469" s="362"/>
      <c r="F469" s="156"/>
      <c r="G469" s="156"/>
      <c r="H469" s="362"/>
      <c r="I469" s="362"/>
      <c r="J469" s="144"/>
      <c r="K469" s="144"/>
      <c r="L469" s="144"/>
      <c r="M469" s="144"/>
    </row>
    <row r="470" spans="1:13">
      <c r="A470" s="141"/>
      <c r="B470" s="141"/>
      <c r="C470" s="141"/>
      <c r="D470" s="362"/>
      <c r="E470" s="362"/>
      <c r="F470" s="362"/>
      <c r="G470" s="362"/>
      <c r="H470" s="362"/>
      <c r="I470" s="362"/>
      <c r="J470" s="137"/>
      <c r="K470" s="137"/>
      <c r="L470" s="137"/>
      <c r="M470" s="137"/>
    </row>
    <row r="471" spans="1:13">
      <c r="A471" s="362"/>
      <c r="B471" s="362"/>
      <c r="C471" s="362"/>
      <c r="D471" s="364"/>
      <c r="E471" s="364"/>
      <c r="F471" s="364"/>
      <c r="G471" s="364"/>
      <c r="H471" s="362"/>
      <c r="I471" s="362"/>
      <c r="J471" s="204"/>
      <c r="K471" s="204"/>
      <c r="L471" s="204"/>
      <c r="M471" s="204"/>
    </row>
    <row r="472" spans="1:13">
      <c r="A472" s="362"/>
      <c r="B472" s="362"/>
      <c r="C472" s="362"/>
      <c r="D472" s="364"/>
      <c r="E472" s="364"/>
      <c r="F472" s="364"/>
      <c r="G472" s="364"/>
      <c r="H472" s="362"/>
      <c r="I472" s="362"/>
      <c r="J472" s="204"/>
      <c r="K472" s="204"/>
      <c r="L472" s="204"/>
      <c r="M472" s="204"/>
    </row>
    <row r="473" spans="1:13">
      <c r="A473" s="362"/>
      <c r="B473" s="362"/>
      <c r="C473" s="362"/>
      <c r="D473" s="364"/>
      <c r="E473" s="364"/>
      <c r="F473" s="364"/>
      <c r="G473" s="364"/>
      <c r="H473" s="362"/>
      <c r="I473" s="362"/>
      <c r="J473" s="204"/>
      <c r="K473" s="204"/>
      <c r="L473" s="204"/>
      <c r="M473" s="204"/>
    </row>
    <row r="474" spans="1:13">
      <c r="A474" s="362"/>
      <c r="B474" s="362"/>
      <c r="C474" s="362"/>
      <c r="D474" s="364"/>
      <c r="E474" s="364"/>
      <c r="F474" s="364"/>
      <c r="G474" s="364"/>
      <c r="H474" s="362"/>
      <c r="I474" s="362"/>
      <c r="J474" s="204"/>
      <c r="K474" s="204"/>
      <c r="L474" s="204"/>
      <c r="M474" s="204"/>
    </row>
    <row r="475" spans="1:13">
      <c r="A475" s="362"/>
      <c r="B475" s="141"/>
      <c r="C475" s="141"/>
      <c r="D475" s="156"/>
      <c r="E475" s="156"/>
      <c r="F475" s="156"/>
      <c r="G475" s="156"/>
      <c r="H475" s="362"/>
      <c r="I475" s="362"/>
      <c r="J475" s="144"/>
      <c r="K475" s="144"/>
      <c r="L475" s="144"/>
      <c r="M475" s="144"/>
    </row>
    <row r="476" spans="1:13">
      <c r="A476" s="141"/>
      <c r="B476" s="141"/>
      <c r="C476" s="141"/>
      <c r="D476" s="362"/>
      <c r="E476" s="362"/>
      <c r="F476" s="362"/>
      <c r="G476" s="362"/>
      <c r="H476" s="362"/>
      <c r="I476" s="362"/>
      <c r="J476" s="137"/>
      <c r="K476" s="137"/>
      <c r="L476" s="137"/>
      <c r="M476" s="137"/>
    </row>
    <row r="477" spans="1:13">
      <c r="A477" s="362"/>
      <c r="B477" s="362"/>
      <c r="C477" s="362"/>
      <c r="D477" s="362"/>
      <c r="E477" s="362"/>
      <c r="F477" s="362"/>
      <c r="G477" s="362"/>
      <c r="H477" s="362"/>
      <c r="I477" s="362"/>
      <c r="J477" s="204"/>
      <c r="K477" s="204"/>
      <c r="L477" s="204"/>
      <c r="M477" s="204"/>
    </row>
    <row r="478" spans="1:13">
      <c r="A478" s="362"/>
      <c r="B478" s="362"/>
      <c r="C478" s="362"/>
      <c r="D478" s="362"/>
      <c r="E478" s="362"/>
      <c r="F478" s="362"/>
      <c r="G478" s="362"/>
      <c r="H478" s="362"/>
      <c r="I478" s="362"/>
      <c r="J478" s="204"/>
      <c r="K478" s="204"/>
      <c r="L478" s="204"/>
      <c r="M478" s="204"/>
    </row>
    <row r="479" spans="1:13">
      <c r="A479" s="362"/>
      <c r="B479" s="362"/>
      <c r="C479" s="362"/>
      <c r="D479" s="362"/>
      <c r="E479" s="362"/>
      <c r="F479" s="362"/>
      <c r="G479" s="362"/>
      <c r="H479" s="362"/>
      <c r="I479" s="362"/>
      <c r="J479" s="204"/>
      <c r="K479" s="204"/>
      <c r="L479" s="204"/>
      <c r="M479" s="204"/>
    </row>
    <row r="480" spans="1:13">
      <c r="A480" s="141"/>
      <c r="B480" s="362"/>
      <c r="C480" s="362"/>
      <c r="D480" s="362"/>
      <c r="E480" s="362"/>
      <c r="F480" s="362"/>
      <c r="G480" s="362"/>
      <c r="H480" s="362"/>
      <c r="I480" s="362"/>
      <c r="J480" s="204"/>
      <c r="K480" s="204"/>
      <c r="L480" s="204"/>
      <c r="M480" s="204"/>
    </row>
    <row r="481" spans="1:13">
      <c r="A481" s="362"/>
      <c r="B481" s="362"/>
      <c r="C481" s="362"/>
      <c r="D481" s="362"/>
      <c r="E481" s="362"/>
      <c r="F481" s="362"/>
      <c r="G481" s="362"/>
      <c r="H481" s="362"/>
      <c r="I481" s="362"/>
      <c r="J481" s="204"/>
      <c r="K481" s="204"/>
      <c r="L481" s="204"/>
      <c r="M481" s="204"/>
    </row>
    <row r="482" spans="1:13">
      <c r="A482" s="362"/>
      <c r="B482" s="362"/>
      <c r="C482" s="362"/>
      <c r="D482" s="362"/>
      <c r="E482" s="362"/>
      <c r="F482" s="362"/>
      <c r="G482" s="362"/>
      <c r="H482" s="362"/>
      <c r="I482" s="362"/>
      <c r="J482" s="204"/>
      <c r="K482" s="204"/>
      <c r="L482" s="204"/>
      <c r="M482" s="204"/>
    </row>
    <row r="483" spans="1:13">
      <c r="A483" s="362"/>
      <c r="B483" s="362"/>
      <c r="C483" s="362"/>
      <c r="D483" s="362"/>
      <c r="E483" s="362"/>
      <c r="F483" s="362"/>
      <c r="G483" s="362"/>
      <c r="H483" s="362"/>
      <c r="I483" s="362"/>
      <c r="J483" s="204"/>
      <c r="K483" s="204"/>
      <c r="L483" s="204"/>
      <c r="M483" s="204"/>
    </row>
    <row r="484" spans="1:13">
      <c r="A484" s="362"/>
      <c r="B484" s="362"/>
      <c r="C484" s="362"/>
      <c r="D484" s="362"/>
      <c r="E484" s="362"/>
      <c r="F484" s="362"/>
      <c r="G484" s="362"/>
      <c r="H484" s="362"/>
      <c r="I484" s="362"/>
      <c r="J484" s="204"/>
      <c r="K484" s="204"/>
      <c r="L484" s="204"/>
      <c r="M484" s="204"/>
    </row>
    <row r="485" spans="1:13">
      <c r="A485" s="362"/>
      <c r="B485" s="141"/>
      <c r="C485" s="141"/>
      <c r="D485" s="362"/>
      <c r="E485" s="362"/>
      <c r="F485" s="362"/>
      <c r="G485" s="362"/>
      <c r="H485" s="362"/>
      <c r="I485" s="362"/>
      <c r="J485" s="144"/>
      <c r="K485" s="144"/>
      <c r="L485" s="144"/>
      <c r="M485" s="144"/>
    </row>
    <row r="486" spans="1:13">
      <c r="A486" s="141"/>
      <c r="B486" s="141"/>
      <c r="C486" s="141"/>
      <c r="D486" s="362"/>
      <c r="E486" s="362"/>
      <c r="F486" s="362"/>
      <c r="G486" s="362"/>
      <c r="H486" s="362"/>
      <c r="I486" s="362"/>
      <c r="J486" s="137"/>
      <c r="K486" s="137"/>
      <c r="L486" s="137"/>
      <c r="M486" s="137"/>
    </row>
    <row r="487" spans="1:13">
      <c r="A487" s="362"/>
      <c r="B487" s="362"/>
      <c r="C487" s="362"/>
      <c r="D487" s="364"/>
      <c r="E487" s="364"/>
      <c r="F487" s="362"/>
      <c r="G487" s="362"/>
      <c r="H487" s="362"/>
      <c r="I487" s="362"/>
      <c r="J487" s="204"/>
      <c r="K487" s="204"/>
      <c r="L487" s="204"/>
      <c r="M487" s="204"/>
    </row>
    <row r="488" spans="1:13">
      <c r="A488" s="362"/>
      <c r="B488" s="362"/>
      <c r="C488" s="362"/>
      <c r="D488" s="364"/>
      <c r="E488" s="364"/>
      <c r="F488" s="362"/>
      <c r="G488" s="362"/>
      <c r="H488" s="362"/>
      <c r="I488" s="362"/>
      <c r="J488" s="204"/>
      <c r="K488" s="204"/>
      <c r="L488" s="204"/>
      <c r="M488" s="204"/>
    </row>
    <row r="489" spans="1:13">
      <c r="A489" s="362"/>
      <c r="B489" s="141"/>
      <c r="C489" s="141"/>
      <c r="D489" s="156"/>
      <c r="E489" s="156"/>
      <c r="F489" s="362"/>
      <c r="G489" s="362"/>
      <c r="H489" s="362"/>
      <c r="I489" s="362"/>
      <c r="J489" s="144"/>
      <c r="K489" s="144"/>
      <c r="L489" s="144"/>
      <c r="M489" s="144"/>
    </row>
    <row r="490" spans="1:13">
      <c r="A490" s="141"/>
      <c r="B490" s="141"/>
      <c r="C490" s="141"/>
      <c r="D490" s="362"/>
      <c r="E490" s="362"/>
      <c r="F490" s="362"/>
      <c r="G490" s="362"/>
      <c r="H490" s="362"/>
      <c r="I490" s="363"/>
      <c r="J490" s="137"/>
      <c r="K490" s="137"/>
      <c r="L490" s="137"/>
      <c r="M490" s="137"/>
    </row>
    <row r="491" spans="1:13">
      <c r="A491" s="359"/>
      <c r="B491" s="362"/>
      <c r="C491" s="362"/>
      <c r="D491" s="363"/>
      <c r="E491" s="363"/>
      <c r="F491" s="363"/>
      <c r="G491" s="363"/>
      <c r="H491" s="363"/>
      <c r="I491" s="363"/>
      <c r="J491" s="137"/>
      <c r="K491" s="137"/>
      <c r="L491" s="137"/>
      <c r="M491" s="137"/>
    </row>
    <row r="492" spans="1:13">
      <c r="A492" s="362"/>
      <c r="B492" s="362"/>
      <c r="C492" s="362"/>
      <c r="D492" s="363"/>
      <c r="E492" s="363"/>
      <c r="F492" s="363"/>
      <c r="G492" s="363"/>
      <c r="H492" s="363"/>
      <c r="I492" s="363"/>
      <c r="J492" s="137"/>
      <c r="K492" s="137"/>
      <c r="L492" s="137"/>
      <c r="M492" s="137"/>
    </row>
    <row r="493" spans="1:13">
      <c r="A493" s="141"/>
      <c r="B493" s="141"/>
      <c r="C493" s="141"/>
      <c r="D493" s="363"/>
      <c r="E493" s="363"/>
      <c r="F493" s="363"/>
      <c r="G493" s="363"/>
      <c r="H493" s="363"/>
      <c r="I493" s="363"/>
      <c r="J493" s="137"/>
      <c r="K493" s="137"/>
      <c r="L493" s="137"/>
      <c r="M493" s="137"/>
    </row>
    <row r="494" spans="1:13">
      <c r="A494" s="141"/>
      <c r="B494" s="141"/>
      <c r="C494" s="141"/>
      <c r="D494" s="362"/>
      <c r="E494" s="362"/>
      <c r="F494" s="362"/>
      <c r="G494" s="362"/>
      <c r="H494" s="362"/>
      <c r="I494" s="362"/>
      <c r="J494" s="137"/>
      <c r="K494" s="137"/>
      <c r="L494" s="137"/>
      <c r="M494" s="137"/>
    </row>
    <row r="495" spans="1:13">
      <c r="A495" s="362"/>
      <c r="B495" s="362"/>
      <c r="C495" s="362"/>
      <c r="D495" s="364"/>
      <c r="E495" s="364"/>
      <c r="F495" s="362"/>
      <c r="G495" s="362"/>
      <c r="H495" s="362"/>
      <c r="I495" s="362"/>
      <c r="J495" s="204"/>
      <c r="K495" s="204"/>
      <c r="L495" s="204"/>
      <c r="M495" s="204"/>
    </row>
    <row r="496" spans="1:13">
      <c r="A496" s="362"/>
      <c r="B496" s="137"/>
      <c r="C496" s="137"/>
      <c r="D496" s="364"/>
      <c r="E496" s="364"/>
      <c r="F496" s="362"/>
      <c r="G496" s="362"/>
      <c r="H496" s="362"/>
      <c r="I496" s="362"/>
      <c r="J496" s="204"/>
      <c r="K496" s="204"/>
      <c r="L496" s="204"/>
      <c r="M496" s="204"/>
    </row>
    <row r="497" spans="1:13">
      <c r="A497" s="362"/>
      <c r="B497" s="157"/>
      <c r="C497" s="157"/>
      <c r="D497" s="156"/>
      <c r="E497" s="156"/>
      <c r="F497" s="362"/>
      <c r="G497" s="362"/>
      <c r="H497" s="362"/>
      <c r="I497" s="362"/>
      <c r="J497" s="144"/>
      <c r="K497" s="144"/>
      <c r="L497" s="144"/>
      <c r="M497" s="144"/>
    </row>
    <row r="498" spans="1:13">
      <c r="A498" s="362"/>
      <c r="B498" s="157"/>
      <c r="C498" s="157"/>
      <c r="D498" s="156"/>
      <c r="E498" s="156"/>
      <c r="F498" s="362"/>
      <c r="G498" s="362"/>
      <c r="H498" s="362"/>
      <c r="I498" s="362"/>
      <c r="J498" s="144"/>
      <c r="K498" s="144"/>
      <c r="L498" s="144"/>
      <c r="M498" s="144"/>
    </row>
    <row r="499" spans="1:13">
      <c r="A499" s="362"/>
      <c r="B499" s="157"/>
      <c r="C499" s="157"/>
      <c r="D499" s="156"/>
      <c r="E499" s="156"/>
      <c r="F499" s="362"/>
      <c r="G499" s="362"/>
      <c r="H499" s="362"/>
      <c r="I499" s="362"/>
      <c r="J499" s="144"/>
      <c r="K499" s="144"/>
      <c r="L499" s="144"/>
      <c r="M499" s="144"/>
    </row>
    <row r="500" spans="1:13">
      <c r="A500" s="362"/>
      <c r="B500" s="157"/>
      <c r="C500" s="157"/>
      <c r="D500" s="156"/>
      <c r="E500" s="156"/>
      <c r="F500" s="362"/>
      <c r="G500" s="362"/>
      <c r="H500" s="362"/>
      <c r="I500" s="362"/>
      <c r="J500" s="144"/>
      <c r="K500" s="144"/>
      <c r="L500" s="144"/>
      <c r="M500" s="144"/>
    </row>
    <row r="501" spans="1:13">
      <c r="A501" s="141"/>
      <c r="B501" s="141"/>
      <c r="C501" s="141"/>
      <c r="D501" s="362"/>
      <c r="E501" s="362"/>
      <c r="F501" s="362"/>
      <c r="G501" s="362"/>
      <c r="H501" s="362"/>
      <c r="I501" s="362"/>
      <c r="J501" s="137"/>
      <c r="K501" s="137"/>
      <c r="L501" s="137"/>
      <c r="M501" s="137"/>
    </row>
    <row r="502" spans="1:13">
      <c r="A502" s="362"/>
      <c r="B502" s="362"/>
      <c r="C502" s="362"/>
      <c r="D502" s="364"/>
      <c r="E502" s="364"/>
      <c r="F502" s="364"/>
      <c r="G502" s="364"/>
      <c r="H502" s="362"/>
      <c r="I502" s="362"/>
      <c r="J502" s="204"/>
      <c r="K502" s="204"/>
      <c r="L502" s="204"/>
      <c r="M502" s="204"/>
    </row>
    <row r="503" spans="1:13">
      <c r="A503" s="362"/>
      <c r="B503" s="362"/>
      <c r="C503" s="362"/>
      <c r="D503" s="364"/>
      <c r="E503" s="364"/>
      <c r="F503" s="364"/>
      <c r="G503" s="364"/>
      <c r="H503" s="362"/>
      <c r="I503" s="362"/>
      <c r="J503" s="204"/>
      <c r="K503" s="204"/>
      <c r="L503" s="204"/>
      <c r="M503" s="204"/>
    </row>
    <row r="504" spans="1:13">
      <c r="A504" s="362"/>
      <c r="B504" s="362"/>
      <c r="C504" s="362"/>
      <c r="D504" s="364"/>
      <c r="E504" s="364"/>
      <c r="F504" s="364"/>
      <c r="G504" s="364"/>
      <c r="H504" s="362"/>
      <c r="I504" s="362"/>
      <c r="J504" s="204"/>
      <c r="K504" s="204"/>
      <c r="L504" s="204"/>
      <c r="M504" s="204"/>
    </row>
    <row r="505" spans="1:13">
      <c r="A505" s="137"/>
      <c r="B505" s="362"/>
      <c r="C505" s="362"/>
      <c r="D505" s="364"/>
      <c r="E505" s="204"/>
      <c r="F505" s="204"/>
      <c r="G505" s="204"/>
      <c r="H505" s="137"/>
      <c r="I505" s="137"/>
      <c r="J505" s="204"/>
      <c r="K505" s="204"/>
      <c r="L505" s="204"/>
      <c r="M505" s="204"/>
    </row>
    <row r="506" spans="1:13">
      <c r="A506" s="137"/>
      <c r="B506" s="137"/>
      <c r="C506" s="137"/>
      <c r="D506" s="204"/>
      <c r="E506" s="204"/>
      <c r="F506" s="204"/>
      <c r="G506" s="204"/>
      <c r="H506" s="137"/>
      <c r="I506" s="137"/>
      <c r="J506" s="204"/>
      <c r="K506" s="204"/>
      <c r="L506" s="204"/>
      <c r="M506" s="204"/>
    </row>
    <row r="507" spans="1:13">
      <c r="A507" s="137"/>
      <c r="B507" s="157"/>
      <c r="C507" s="157"/>
      <c r="D507" s="144"/>
      <c r="E507" s="144"/>
      <c r="F507" s="144"/>
      <c r="G507" s="144"/>
      <c r="H507" s="137"/>
      <c r="I507" s="137"/>
      <c r="J507" s="144"/>
      <c r="K507" s="144"/>
      <c r="L507" s="144"/>
      <c r="M507" s="144"/>
    </row>
    <row r="508" spans="1:13">
      <c r="A508" s="137"/>
      <c r="B508" s="157"/>
      <c r="C508" s="157"/>
      <c r="D508" s="137"/>
      <c r="E508" s="137"/>
      <c r="F508" s="137"/>
      <c r="G508" s="137"/>
      <c r="H508" s="137"/>
      <c r="I508" s="137"/>
      <c r="J508" s="157"/>
      <c r="K508" s="157"/>
      <c r="L508" s="157"/>
      <c r="M508" s="157"/>
    </row>
    <row r="509" spans="1:13">
      <c r="A509" s="137"/>
      <c r="B509" s="137"/>
      <c r="C509" s="137"/>
      <c r="D509" s="137"/>
      <c r="E509" s="137"/>
      <c r="F509" s="137"/>
      <c r="G509" s="137"/>
      <c r="H509" s="137"/>
      <c r="I509" s="137"/>
      <c r="J509" s="137"/>
      <c r="K509" s="137"/>
      <c r="L509" s="137"/>
      <c r="M509" s="137"/>
    </row>
    <row r="510" spans="1:13" ht="25.5" customHeight="1">
      <c r="A510" s="137"/>
      <c r="B510" s="137"/>
      <c r="C510" s="137"/>
      <c r="D510" s="137"/>
      <c r="E510" s="311"/>
      <c r="F510" s="311"/>
      <c r="G510" s="137"/>
      <c r="H510" s="137"/>
      <c r="I510" s="312"/>
      <c r="J510" s="312"/>
      <c r="K510" s="137"/>
      <c r="L510" s="137"/>
      <c r="M510" s="137"/>
    </row>
    <row r="511" spans="1:13">
      <c r="A511" s="137"/>
      <c r="B511" s="137"/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</row>
    <row r="512" spans="1:13">
      <c r="A512" s="137"/>
      <c r="B512" s="137"/>
      <c r="C512" s="137"/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</row>
    <row r="513" spans="1:13">
      <c r="A513" s="137"/>
      <c r="B513" s="137"/>
      <c r="C513" s="137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</row>
    <row r="514" spans="1:13">
      <c r="A514" s="137"/>
      <c r="B514" s="137"/>
      <c r="C514" s="137"/>
      <c r="D514" s="137"/>
      <c r="E514" s="137"/>
      <c r="F514" s="137"/>
      <c r="G514" s="137"/>
      <c r="H514" s="137"/>
      <c r="I514" s="137"/>
      <c r="J514" s="137"/>
      <c r="K514" s="137"/>
      <c r="L514" s="137"/>
      <c r="M514" s="137"/>
    </row>
    <row r="515" spans="1:13">
      <c r="A515" s="137"/>
      <c r="B515" s="137"/>
      <c r="C515" s="137"/>
      <c r="D515" s="137"/>
      <c r="E515" s="137"/>
      <c r="F515" s="137"/>
      <c r="G515" s="137"/>
      <c r="H515" s="137"/>
      <c r="I515" s="137"/>
      <c r="J515" s="137"/>
      <c r="K515" s="137"/>
      <c r="L515" s="137"/>
      <c r="M515" s="137"/>
    </row>
    <row r="516" spans="1:13">
      <c r="A516" s="137"/>
      <c r="B516" s="137"/>
      <c r="C516" s="137"/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</row>
    <row r="517" spans="1:13">
      <c r="A517" s="137"/>
      <c r="B517" s="137"/>
      <c r="C517" s="137"/>
      <c r="D517" s="137"/>
      <c r="E517" s="137"/>
      <c r="F517" s="137"/>
      <c r="G517" s="137"/>
      <c r="H517" s="137"/>
      <c r="I517" s="137"/>
      <c r="J517" s="137"/>
      <c r="K517" s="137"/>
      <c r="L517" s="137"/>
      <c r="M517" s="137"/>
    </row>
    <row r="518" spans="1:13">
      <c r="A518" s="137"/>
    </row>
    <row r="519" spans="1:13">
      <c r="A519" s="137"/>
    </row>
    <row r="520" spans="1:13">
      <c r="A520" s="137"/>
    </row>
    <row r="521" spans="1:13">
      <c r="A521" s="137"/>
    </row>
    <row r="522" spans="1:13">
      <c r="A522" s="137"/>
    </row>
    <row r="523" spans="1:13">
      <c r="A523" s="137"/>
    </row>
    <row r="524" spans="1:13">
      <c r="A524" s="137"/>
    </row>
    <row r="525" spans="1:13">
      <c r="A525" s="137"/>
    </row>
    <row r="526" spans="1:13">
      <c r="A526" s="137"/>
    </row>
    <row r="527" spans="1:13">
      <c r="A527" s="137"/>
    </row>
    <row r="528" spans="1:13">
      <c r="A528" s="137"/>
    </row>
    <row r="529" spans="1:1">
      <c r="A529" s="137"/>
    </row>
    <row r="530" spans="1:1">
      <c r="A530" s="137"/>
    </row>
    <row r="531" spans="1:1">
      <c r="A531" s="137"/>
    </row>
    <row r="532" spans="1:1">
      <c r="A532" s="137"/>
    </row>
    <row r="533" spans="1:1">
      <c r="A533" s="137"/>
    </row>
    <row r="534" spans="1:1">
      <c r="A534" s="137"/>
    </row>
    <row r="535" spans="1:1">
      <c r="A535" s="137"/>
    </row>
    <row r="536" spans="1:1">
      <c r="A536" s="137"/>
    </row>
    <row r="537" spans="1:1">
      <c r="A537" s="137"/>
    </row>
    <row r="538" spans="1:1">
      <c r="A538" s="137"/>
    </row>
    <row r="539" spans="1:1">
      <c r="A539" s="137"/>
    </row>
    <row r="540" spans="1:1">
      <c r="A540" s="137"/>
    </row>
    <row r="541" spans="1:1">
      <c r="A541" s="137"/>
    </row>
    <row r="542" spans="1:1">
      <c r="A542" s="137"/>
    </row>
    <row r="543" spans="1:1">
      <c r="A543" s="137"/>
    </row>
  </sheetData>
  <mergeCells count="16">
    <mergeCell ref="B14:C14"/>
    <mergeCell ref="E510:F510"/>
    <mergeCell ref="I510:J510"/>
    <mergeCell ref="B4:C4"/>
    <mergeCell ref="B13:C13"/>
    <mergeCell ref="D13:E13"/>
    <mergeCell ref="F13:G13"/>
    <mergeCell ref="H13:I13"/>
    <mergeCell ref="J13:U13"/>
    <mergeCell ref="A1:M1"/>
    <mergeCell ref="L2:M2"/>
    <mergeCell ref="B3:C3"/>
    <mergeCell ref="D3:E3"/>
    <mergeCell ref="F3:G3"/>
    <mergeCell ref="H3:I3"/>
    <mergeCell ref="J3:U3"/>
  </mergeCells>
  <pageMargins left="0.27559055118110237" right="0.15748031496062992" top="0.74803149606299213" bottom="0.74803149606299213" header="0.31496062992125984" footer="0.31496062992125984"/>
  <pageSetup paperSize="9" scale="10" orientation="landscape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M18"/>
  <sheetViews>
    <sheetView topLeftCell="A4" workbookViewId="0">
      <selection sqref="A1:M18"/>
    </sheetView>
  </sheetViews>
  <sheetFormatPr defaultRowHeight="15.75"/>
  <cols>
    <col min="1" max="1" width="21" customWidth="1"/>
    <col min="2" max="25" width="6.75" customWidth="1"/>
    <col min="257" max="257" width="21" customWidth="1"/>
    <col min="258" max="281" width="6.75" customWidth="1"/>
    <col min="513" max="513" width="21" customWidth="1"/>
    <col min="514" max="537" width="6.75" customWidth="1"/>
    <col min="769" max="769" width="21" customWidth="1"/>
    <col min="770" max="793" width="6.75" customWidth="1"/>
    <col min="1025" max="1025" width="21" customWidth="1"/>
    <col min="1026" max="1049" width="6.75" customWidth="1"/>
    <col min="1281" max="1281" width="21" customWidth="1"/>
    <col min="1282" max="1305" width="6.75" customWidth="1"/>
    <col min="1537" max="1537" width="21" customWidth="1"/>
    <col min="1538" max="1561" width="6.75" customWidth="1"/>
    <col min="1793" max="1793" width="21" customWidth="1"/>
    <col min="1794" max="1817" width="6.75" customWidth="1"/>
    <col min="2049" max="2049" width="21" customWidth="1"/>
    <col min="2050" max="2073" width="6.75" customWidth="1"/>
    <col min="2305" max="2305" width="21" customWidth="1"/>
    <col min="2306" max="2329" width="6.75" customWidth="1"/>
    <col min="2561" max="2561" width="21" customWidth="1"/>
    <col min="2562" max="2585" width="6.75" customWidth="1"/>
    <col min="2817" max="2817" width="21" customWidth="1"/>
    <col min="2818" max="2841" width="6.75" customWidth="1"/>
    <col min="3073" max="3073" width="21" customWidth="1"/>
    <col min="3074" max="3097" width="6.75" customWidth="1"/>
    <col min="3329" max="3329" width="21" customWidth="1"/>
    <col min="3330" max="3353" width="6.75" customWidth="1"/>
    <col min="3585" max="3585" width="21" customWidth="1"/>
    <col min="3586" max="3609" width="6.75" customWidth="1"/>
    <col min="3841" max="3841" width="21" customWidth="1"/>
    <col min="3842" max="3865" width="6.75" customWidth="1"/>
    <col min="4097" max="4097" width="21" customWidth="1"/>
    <col min="4098" max="4121" width="6.75" customWidth="1"/>
    <col min="4353" max="4353" width="21" customWidth="1"/>
    <col min="4354" max="4377" width="6.75" customWidth="1"/>
    <col min="4609" max="4609" width="21" customWidth="1"/>
    <col min="4610" max="4633" width="6.75" customWidth="1"/>
    <col min="4865" max="4865" width="21" customWidth="1"/>
    <col min="4866" max="4889" width="6.75" customWidth="1"/>
    <col min="5121" max="5121" width="21" customWidth="1"/>
    <col min="5122" max="5145" width="6.75" customWidth="1"/>
    <col min="5377" max="5377" width="21" customWidth="1"/>
    <col min="5378" max="5401" width="6.75" customWidth="1"/>
    <col min="5633" max="5633" width="21" customWidth="1"/>
    <col min="5634" max="5657" width="6.75" customWidth="1"/>
    <col min="5889" max="5889" width="21" customWidth="1"/>
    <col min="5890" max="5913" width="6.75" customWidth="1"/>
    <col min="6145" max="6145" width="21" customWidth="1"/>
    <col min="6146" max="6169" width="6.75" customWidth="1"/>
    <col min="6401" max="6401" width="21" customWidth="1"/>
    <col min="6402" max="6425" width="6.75" customWidth="1"/>
    <col min="6657" max="6657" width="21" customWidth="1"/>
    <col min="6658" max="6681" width="6.75" customWidth="1"/>
    <col min="6913" max="6913" width="21" customWidth="1"/>
    <col min="6914" max="6937" width="6.75" customWidth="1"/>
    <col min="7169" max="7169" width="21" customWidth="1"/>
    <col min="7170" max="7193" width="6.75" customWidth="1"/>
    <col min="7425" max="7425" width="21" customWidth="1"/>
    <col min="7426" max="7449" width="6.75" customWidth="1"/>
    <col min="7681" max="7681" width="21" customWidth="1"/>
    <col min="7682" max="7705" width="6.75" customWidth="1"/>
    <col min="7937" max="7937" width="21" customWidth="1"/>
    <col min="7938" max="7961" width="6.75" customWidth="1"/>
    <col min="8193" max="8193" width="21" customWidth="1"/>
    <col min="8194" max="8217" width="6.75" customWidth="1"/>
    <col min="8449" max="8449" width="21" customWidth="1"/>
    <col min="8450" max="8473" width="6.75" customWidth="1"/>
    <col min="8705" max="8705" width="21" customWidth="1"/>
    <col min="8706" max="8729" width="6.75" customWidth="1"/>
    <col min="8961" max="8961" width="21" customWidth="1"/>
    <col min="8962" max="8985" width="6.75" customWidth="1"/>
    <col min="9217" max="9217" width="21" customWidth="1"/>
    <col min="9218" max="9241" width="6.75" customWidth="1"/>
    <col min="9473" max="9473" width="21" customWidth="1"/>
    <col min="9474" max="9497" width="6.75" customWidth="1"/>
    <col min="9729" max="9729" width="21" customWidth="1"/>
    <col min="9730" max="9753" width="6.75" customWidth="1"/>
    <col min="9985" max="9985" width="21" customWidth="1"/>
    <col min="9986" max="10009" width="6.75" customWidth="1"/>
    <col min="10241" max="10241" width="21" customWidth="1"/>
    <col min="10242" max="10265" width="6.75" customWidth="1"/>
    <col min="10497" max="10497" width="21" customWidth="1"/>
    <col min="10498" max="10521" width="6.75" customWidth="1"/>
    <col min="10753" max="10753" width="21" customWidth="1"/>
    <col min="10754" max="10777" width="6.75" customWidth="1"/>
    <col min="11009" max="11009" width="21" customWidth="1"/>
    <col min="11010" max="11033" width="6.75" customWidth="1"/>
    <col min="11265" max="11265" width="21" customWidth="1"/>
    <col min="11266" max="11289" width="6.75" customWidth="1"/>
    <col min="11521" max="11521" width="21" customWidth="1"/>
    <col min="11522" max="11545" width="6.75" customWidth="1"/>
    <col min="11777" max="11777" width="21" customWidth="1"/>
    <col min="11778" max="11801" width="6.75" customWidth="1"/>
    <col min="12033" max="12033" width="21" customWidth="1"/>
    <col min="12034" max="12057" width="6.75" customWidth="1"/>
    <col min="12289" max="12289" width="21" customWidth="1"/>
    <col min="12290" max="12313" width="6.75" customWidth="1"/>
    <col min="12545" max="12545" width="21" customWidth="1"/>
    <col min="12546" max="12569" width="6.75" customWidth="1"/>
    <col min="12801" max="12801" width="21" customWidth="1"/>
    <col min="12802" max="12825" width="6.75" customWidth="1"/>
    <col min="13057" max="13057" width="21" customWidth="1"/>
    <col min="13058" max="13081" width="6.75" customWidth="1"/>
    <col min="13313" max="13313" width="21" customWidth="1"/>
    <col min="13314" max="13337" width="6.75" customWidth="1"/>
    <col min="13569" max="13569" width="21" customWidth="1"/>
    <col min="13570" max="13593" width="6.75" customWidth="1"/>
    <col min="13825" max="13825" width="21" customWidth="1"/>
    <col min="13826" max="13849" width="6.75" customWidth="1"/>
    <col min="14081" max="14081" width="21" customWidth="1"/>
    <col min="14082" max="14105" width="6.75" customWidth="1"/>
    <col min="14337" max="14337" width="21" customWidth="1"/>
    <col min="14338" max="14361" width="6.75" customWidth="1"/>
    <col min="14593" max="14593" width="21" customWidth="1"/>
    <col min="14594" max="14617" width="6.75" customWidth="1"/>
    <col min="14849" max="14849" width="21" customWidth="1"/>
    <col min="14850" max="14873" width="6.75" customWidth="1"/>
    <col min="15105" max="15105" width="21" customWidth="1"/>
    <col min="15106" max="15129" width="6.75" customWidth="1"/>
    <col min="15361" max="15361" width="21" customWidth="1"/>
    <col min="15362" max="15385" width="6.75" customWidth="1"/>
    <col min="15617" max="15617" width="21" customWidth="1"/>
    <col min="15618" max="15641" width="6.75" customWidth="1"/>
    <col min="15873" max="15873" width="21" customWidth="1"/>
    <col min="15874" max="15897" width="6.75" customWidth="1"/>
    <col min="16129" max="16129" width="21" customWidth="1"/>
    <col min="16130" max="16153" width="6.75" customWidth="1"/>
  </cols>
  <sheetData>
    <row r="1" spans="1:13" ht="28.15" customHeight="1">
      <c r="A1" s="322" t="s">
        <v>186</v>
      </c>
      <c r="B1" s="323"/>
      <c r="C1" s="323"/>
      <c r="D1" s="323"/>
      <c r="E1" s="323"/>
      <c r="F1" s="323"/>
      <c r="G1" s="323"/>
      <c r="H1" s="323"/>
      <c r="I1" s="323"/>
      <c r="J1" s="161"/>
      <c r="K1" s="161"/>
      <c r="L1" s="161"/>
      <c r="M1" s="161"/>
    </row>
    <row r="2" spans="1:13" ht="16.5" thickBot="1">
      <c r="A2" s="324" t="s">
        <v>192</v>
      </c>
      <c r="B2" s="324"/>
      <c r="C2" s="324"/>
      <c r="D2" s="324"/>
      <c r="E2" s="324"/>
      <c r="F2" s="324"/>
      <c r="G2" s="324"/>
      <c r="H2" s="324"/>
    </row>
    <row r="3" spans="1:13" ht="15.75" customHeight="1">
      <c r="A3" s="183" t="s">
        <v>188</v>
      </c>
      <c r="B3" s="369" t="s">
        <v>139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1"/>
    </row>
    <row r="4" spans="1:13" ht="15.6" customHeight="1" thickBot="1">
      <c r="A4" s="184" t="s">
        <v>140</v>
      </c>
      <c r="B4" s="372">
        <v>4.1666666666666664E-2</v>
      </c>
      <c r="C4" s="181">
        <v>8.3333333333333301E-2</v>
      </c>
      <c r="D4" s="181">
        <v>0.125</v>
      </c>
      <c r="E4" s="181">
        <v>0.16666666666666699</v>
      </c>
      <c r="F4" s="181">
        <v>0.20833333333333401</v>
      </c>
      <c r="G4" s="181">
        <v>0.25</v>
      </c>
      <c r="H4" s="181">
        <v>0.29166666666666702</v>
      </c>
      <c r="I4" s="181">
        <v>0.33333333333333298</v>
      </c>
      <c r="J4" s="181">
        <v>0.375</v>
      </c>
      <c r="K4" s="181">
        <v>0.41666666666666702</v>
      </c>
      <c r="L4" s="181">
        <v>0.45833333333333298</v>
      </c>
      <c r="M4" s="182">
        <v>0.5</v>
      </c>
    </row>
    <row r="5" spans="1:13">
      <c r="A5" s="185" t="s">
        <v>187</v>
      </c>
      <c r="B5" s="373">
        <v>3.34</v>
      </c>
      <c r="C5" s="168">
        <v>3.44</v>
      </c>
      <c r="D5" s="168">
        <v>3.45</v>
      </c>
      <c r="E5" s="168">
        <v>3.38</v>
      </c>
      <c r="F5" s="168">
        <v>3.41</v>
      </c>
      <c r="G5" s="168">
        <v>3.44</v>
      </c>
      <c r="H5" s="168">
        <v>3.24</v>
      </c>
      <c r="I5" s="168">
        <v>3.43</v>
      </c>
      <c r="J5" s="168">
        <v>3.42</v>
      </c>
      <c r="K5" s="168">
        <v>3.41</v>
      </c>
      <c r="L5" s="168">
        <v>3.37</v>
      </c>
      <c r="M5" s="180">
        <v>3.38</v>
      </c>
    </row>
    <row r="6" spans="1:13" ht="31.5">
      <c r="A6" s="186" t="s">
        <v>141</v>
      </c>
      <c r="B6" s="374">
        <v>0.56999999999999995</v>
      </c>
      <c r="C6" s="162">
        <v>0.56999999999999995</v>
      </c>
      <c r="D6" s="178">
        <v>0.59</v>
      </c>
      <c r="E6" s="170">
        <v>0.55000000000000004</v>
      </c>
      <c r="F6" s="170">
        <v>0.57999999999999996</v>
      </c>
      <c r="G6" s="170">
        <v>0.59</v>
      </c>
      <c r="H6" s="170">
        <v>0.55000000000000004</v>
      </c>
      <c r="I6" s="170">
        <v>0.59</v>
      </c>
      <c r="J6" s="170">
        <v>0.59</v>
      </c>
      <c r="K6" s="170">
        <v>0.66</v>
      </c>
      <c r="L6" s="170">
        <v>0.6</v>
      </c>
      <c r="M6" s="179">
        <v>0.67</v>
      </c>
    </row>
    <row r="7" spans="1:13" ht="16.5" thickBot="1">
      <c r="A7" s="187" t="s">
        <v>185</v>
      </c>
      <c r="B7" s="375">
        <f>SUM(B5:B6)</f>
        <v>3.9099999999999997</v>
      </c>
      <c r="C7" s="188">
        <f t="shared" ref="C7:M7" si="0">SUM(C5:C6)</f>
        <v>4.01</v>
      </c>
      <c r="D7" s="188">
        <f t="shared" si="0"/>
        <v>4.04</v>
      </c>
      <c r="E7" s="188">
        <f t="shared" si="0"/>
        <v>3.9299999999999997</v>
      </c>
      <c r="F7" s="188">
        <f t="shared" si="0"/>
        <v>3.99</v>
      </c>
      <c r="G7" s="188">
        <f t="shared" si="0"/>
        <v>4.03</v>
      </c>
      <c r="H7" s="188">
        <f t="shared" si="0"/>
        <v>3.79</v>
      </c>
      <c r="I7" s="188">
        <f t="shared" si="0"/>
        <v>4.0200000000000005</v>
      </c>
      <c r="J7" s="188">
        <f t="shared" si="0"/>
        <v>4.01</v>
      </c>
      <c r="K7" s="188">
        <f t="shared" si="0"/>
        <v>4.07</v>
      </c>
      <c r="L7" s="188">
        <f t="shared" si="0"/>
        <v>3.97</v>
      </c>
      <c r="M7" s="376">
        <f t="shared" si="0"/>
        <v>4.05</v>
      </c>
    </row>
    <row r="8" spans="1:13">
      <c r="A8" s="177" t="s">
        <v>189</v>
      </c>
      <c r="B8" s="177"/>
    </row>
    <row r="9" spans="1:13" ht="16.5" thickBot="1">
      <c r="A9" s="163"/>
      <c r="B9" s="163"/>
      <c r="C9" s="163"/>
    </row>
    <row r="10" spans="1:13">
      <c r="A10" s="183" t="s">
        <v>188</v>
      </c>
      <c r="B10" s="369" t="s">
        <v>139</v>
      </c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1"/>
    </row>
    <row r="11" spans="1:13" ht="32.25" thickBot="1">
      <c r="A11" s="184" t="s">
        <v>140</v>
      </c>
      <c r="B11" s="372">
        <v>0.54166666666666696</v>
      </c>
      <c r="C11" s="181">
        <v>0.58333333333333304</v>
      </c>
      <c r="D11" s="181">
        <v>0.625</v>
      </c>
      <c r="E11" s="181">
        <v>0.66666666666666696</v>
      </c>
      <c r="F11" s="181">
        <v>0.70833333333333304</v>
      </c>
      <c r="G11" s="181">
        <v>0.75</v>
      </c>
      <c r="H11" s="181">
        <v>0.79166666666666596</v>
      </c>
      <c r="I11" s="181">
        <v>0.83333333333333304</v>
      </c>
      <c r="J11" s="181">
        <v>0.875</v>
      </c>
      <c r="K11" s="181">
        <v>0.91666666666666596</v>
      </c>
      <c r="L11" s="181">
        <v>0.95833333333333304</v>
      </c>
      <c r="M11" s="182">
        <v>1</v>
      </c>
    </row>
    <row r="12" spans="1:13">
      <c r="A12" s="185" t="s">
        <v>187</v>
      </c>
      <c r="B12" s="168">
        <v>3.49</v>
      </c>
      <c r="C12" s="168">
        <v>3.33</v>
      </c>
      <c r="D12" s="168">
        <v>3.35</v>
      </c>
      <c r="E12" s="168">
        <v>3.45</v>
      </c>
      <c r="F12" s="168">
        <v>3.41</v>
      </c>
      <c r="G12" s="168">
        <v>3.4</v>
      </c>
      <c r="H12" s="168">
        <v>3.39</v>
      </c>
      <c r="I12" s="168">
        <v>3.44</v>
      </c>
      <c r="J12" s="168">
        <v>3.41</v>
      </c>
      <c r="K12" s="168">
        <v>3.34</v>
      </c>
      <c r="L12" s="168">
        <v>3.42</v>
      </c>
      <c r="M12" s="180">
        <v>3.43</v>
      </c>
    </row>
    <row r="13" spans="1:13" ht="31.5">
      <c r="A13" s="186" t="s">
        <v>141</v>
      </c>
      <c r="B13" s="170">
        <v>0.66</v>
      </c>
      <c r="C13" s="170">
        <v>0.65</v>
      </c>
      <c r="D13" s="170">
        <v>0.67</v>
      </c>
      <c r="E13" s="170">
        <v>0.66</v>
      </c>
      <c r="F13" s="170">
        <v>0.67</v>
      </c>
      <c r="G13" s="170">
        <v>0.68</v>
      </c>
      <c r="H13" s="170">
        <v>0.64</v>
      </c>
      <c r="I13" s="170">
        <v>0.67</v>
      </c>
      <c r="J13" s="170">
        <v>0.67</v>
      </c>
      <c r="K13" s="170">
        <v>0.68</v>
      </c>
      <c r="L13" s="170">
        <v>0.68</v>
      </c>
      <c r="M13" s="179">
        <v>0.67</v>
      </c>
    </row>
    <row r="14" spans="1:13" ht="16.5" thickBot="1">
      <c r="A14" s="187" t="s">
        <v>185</v>
      </c>
      <c r="B14" s="375">
        <f t="shared" ref="B14:M14" si="1">SUM(B12:B13)</f>
        <v>4.1500000000000004</v>
      </c>
      <c r="C14" s="188">
        <f t="shared" si="1"/>
        <v>3.98</v>
      </c>
      <c r="D14" s="188">
        <f t="shared" si="1"/>
        <v>4.0200000000000005</v>
      </c>
      <c r="E14" s="188">
        <f t="shared" si="1"/>
        <v>4.1100000000000003</v>
      </c>
      <c r="F14" s="188">
        <f t="shared" si="1"/>
        <v>4.08</v>
      </c>
      <c r="G14" s="188">
        <f t="shared" si="1"/>
        <v>4.08</v>
      </c>
      <c r="H14" s="188">
        <f t="shared" si="1"/>
        <v>4.03</v>
      </c>
      <c r="I14" s="188">
        <f t="shared" si="1"/>
        <v>4.1100000000000003</v>
      </c>
      <c r="J14" s="188">
        <f t="shared" si="1"/>
        <v>4.08</v>
      </c>
      <c r="K14" s="188">
        <f t="shared" si="1"/>
        <v>4.0199999999999996</v>
      </c>
      <c r="L14" s="188">
        <f t="shared" si="1"/>
        <v>4.0999999999999996</v>
      </c>
      <c r="M14" s="376">
        <f t="shared" si="1"/>
        <v>4.1000000000000005</v>
      </c>
    </row>
    <row r="18" spans="2:8">
      <c r="B18" t="s">
        <v>194</v>
      </c>
      <c r="H18" t="s">
        <v>195</v>
      </c>
    </row>
  </sheetData>
  <mergeCells count="4">
    <mergeCell ref="A1:I1"/>
    <mergeCell ref="A2:H2"/>
    <mergeCell ref="B3:M3"/>
    <mergeCell ref="B10:M10"/>
  </mergeCells>
  <pageMargins left="0.70866141732283472" right="0.19" top="0.74803149606299213" bottom="0.74803149606299213" header="0.31496062992125984" footer="0.31496062992125984"/>
  <pageSetup paperSize="9" scale="1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G35"/>
  <sheetViews>
    <sheetView workbookViewId="0">
      <selection activeCell="A3" sqref="A3:K3"/>
    </sheetView>
  </sheetViews>
  <sheetFormatPr defaultRowHeight="15.75"/>
  <cols>
    <col min="1" max="1" width="4.75" customWidth="1"/>
    <col min="2" max="7" width="7.125" customWidth="1"/>
    <col min="8" max="8" width="7.25" customWidth="1"/>
    <col min="9" max="13" width="7.125" customWidth="1"/>
    <col min="14" max="14" width="7.25" customWidth="1"/>
    <col min="15" max="17" width="7.125" customWidth="1"/>
    <col min="18" max="18" width="7.25" customWidth="1"/>
    <col min="19" max="21" width="7.125" customWidth="1"/>
    <col min="22" max="22" width="7.25" customWidth="1"/>
    <col min="23" max="25" width="7.125" customWidth="1"/>
    <col min="26" max="26" width="7.25" hidden="1" customWidth="1"/>
    <col min="27" max="27" width="7.125" hidden="1" customWidth="1"/>
    <col min="28" max="29" width="7.125" customWidth="1"/>
    <col min="30" max="30" width="7.25" customWidth="1"/>
    <col min="31" max="33" width="7.125" customWidth="1"/>
    <col min="34" max="34" width="7.25" customWidth="1"/>
    <col min="35" max="37" width="7.125" customWidth="1"/>
    <col min="38" max="38" width="7.25" customWidth="1"/>
    <col min="39" max="41" width="7.125" customWidth="1"/>
    <col min="42" max="42" width="7.25" customWidth="1"/>
    <col min="43" max="45" width="7.125" customWidth="1"/>
    <col min="46" max="46" width="7.25" customWidth="1"/>
    <col min="47" max="49" width="7.125" customWidth="1"/>
    <col min="50" max="50" width="7.25" customWidth="1"/>
    <col min="51" max="51" width="7.125" customWidth="1"/>
    <col min="52" max="52" width="7.25" hidden="1" customWidth="1"/>
    <col min="53" max="53" width="7.125" hidden="1" customWidth="1"/>
    <col min="54" max="55" width="7.125" customWidth="1"/>
    <col min="56" max="56" width="7.25" customWidth="1"/>
    <col min="57" max="57" width="7.125" customWidth="1"/>
    <col min="58" max="58" width="7.25" customWidth="1"/>
    <col min="59" max="59" width="7.125" customWidth="1"/>
  </cols>
  <sheetData>
    <row r="1" spans="1:59" ht="18">
      <c r="A1" s="325" t="s">
        <v>142</v>
      </c>
      <c r="B1" s="326"/>
      <c r="C1" s="326"/>
      <c r="D1" s="326"/>
      <c r="E1" s="326"/>
      <c r="F1" s="326"/>
      <c r="G1" s="326"/>
      <c r="H1" s="326"/>
      <c r="I1" s="326"/>
      <c r="J1" s="327"/>
      <c r="K1" s="327"/>
    </row>
    <row r="2" spans="1:59">
      <c r="A2" s="328" t="s">
        <v>143</v>
      </c>
      <c r="B2" s="329"/>
      <c r="C2" s="329"/>
      <c r="D2" s="329"/>
      <c r="E2" s="329"/>
      <c r="F2" s="329"/>
      <c r="G2" s="329"/>
      <c r="H2" s="329"/>
      <c r="I2" s="329"/>
      <c r="J2" s="164" t="s">
        <v>193</v>
      </c>
    </row>
    <row r="3" spans="1:59">
      <c r="A3" s="330" t="s">
        <v>144</v>
      </c>
      <c r="B3" s="331"/>
      <c r="C3" s="331"/>
      <c r="D3" s="331"/>
      <c r="E3" s="331"/>
      <c r="F3" s="331"/>
      <c r="G3" s="331"/>
      <c r="H3" s="331"/>
      <c r="I3" s="331"/>
      <c r="J3" s="332"/>
      <c r="K3" s="333"/>
    </row>
    <row r="4" spans="1:59" ht="12.75" customHeight="1">
      <c r="A4" s="334" t="s">
        <v>145</v>
      </c>
      <c r="B4" s="337" t="s">
        <v>86</v>
      </c>
      <c r="C4" s="338"/>
      <c r="D4" s="337" t="s">
        <v>86</v>
      </c>
      <c r="E4" s="338"/>
      <c r="F4" s="337" t="s">
        <v>87</v>
      </c>
      <c r="G4" s="339"/>
      <c r="H4" s="337" t="s">
        <v>87</v>
      </c>
      <c r="I4" s="339"/>
      <c r="J4" s="283" t="s">
        <v>44</v>
      </c>
      <c r="K4" s="340"/>
      <c r="L4" s="283" t="s">
        <v>177</v>
      </c>
      <c r="M4" s="340"/>
      <c r="N4" s="225" t="s">
        <v>178</v>
      </c>
      <c r="O4" s="226"/>
      <c r="P4" s="225" t="s">
        <v>179</v>
      </c>
      <c r="Q4" s="226"/>
      <c r="R4" s="225" t="s">
        <v>180</v>
      </c>
      <c r="S4" s="226"/>
      <c r="T4" s="225" t="s">
        <v>181</v>
      </c>
      <c r="U4" s="226"/>
      <c r="V4" s="225" t="s">
        <v>54</v>
      </c>
      <c r="W4" s="226"/>
      <c r="X4" s="225" t="s">
        <v>56</v>
      </c>
      <c r="Y4" s="226"/>
      <c r="Z4" s="225"/>
      <c r="AA4" s="226"/>
      <c r="AB4" s="225" t="s">
        <v>59</v>
      </c>
      <c r="AC4" s="226"/>
      <c r="AD4" s="225" t="s">
        <v>183</v>
      </c>
      <c r="AE4" s="226"/>
      <c r="AF4" s="225" t="s">
        <v>62</v>
      </c>
      <c r="AG4" s="226"/>
      <c r="AH4" s="230" t="s">
        <v>64</v>
      </c>
      <c r="AI4" s="231"/>
      <c r="AJ4" s="230" t="s">
        <v>180</v>
      </c>
      <c r="AK4" s="231"/>
      <c r="AL4" s="230" t="s">
        <v>47</v>
      </c>
      <c r="AM4" s="231"/>
      <c r="AN4" s="225" t="s">
        <v>181</v>
      </c>
      <c r="AO4" s="226"/>
      <c r="AP4" s="230" t="s">
        <v>184</v>
      </c>
      <c r="AQ4" s="231"/>
      <c r="AR4" s="230" t="s">
        <v>178</v>
      </c>
      <c r="AS4" s="231"/>
      <c r="AT4" s="230" t="s">
        <v>44</v>
      </c>
      <c r="AU4" s="231"/>
      <c r="AV4" s="225" t="s">
        <v>56</v>
      </c>
      <c r="AW4" s="226"/>
      <c r="AX4" s="225" t="s">
        <v>183</v>
      </c>
      <c r="AY4" s="226"/>
      <c r="AZ4" s="225" t="s">
        <v>182</v>
      </c>
      <c r="BA4" s="226"/>
      <c r="BB4" s="225" t="s">
        <v>81</v>
      </c>
      <c r="BC4" s="226"/>
      <c r="BD4" s="225" t="s">
        <v>62</v>
      </c>
      <c r="BE4" s="226"/>
      <c r="BF4" s="225" t="s">
        <v>64</v>
      </c>
      <c r="BG4" s="226"/>
    </row>
    <row r="5" spans="1:59">
      <c r="A5" s="335"/>
      <c r="B5" s="341" t="s">
        <v>146</v>
      </c>
      <c r="C5" s="342"/>
      <c r="D5" s="341" t="s">
        <v>147</v>
      </c>
      <c r="E5" s="342"/>
      <c r="F5" s="341" t="s">
        <v>148</v>
      </c>
      <c r="G5" s="342"/>
      <c r="H5" s="341" t="s">
        <v>149</v>
      </c>
      <c r="I5" s="342"/>
      <c r="J5" s="341" t="s">
        <v>45</v>
      </c>
      <c r="K5" s="342"/>
      <c r="L5" s="341" t="s">
        <v>46</v>
      </c>
      <c r="M5" s="342"/>
      <c r="N5" s="341" t="s">
        <v>48</v>
      </c>
      <c r="O5" s="342"/>
      <c r="P5" s="341" t="s">
        <v>49</v>
      </c>
      <c r="Q5" s="342"/>
      <c r="R5" s="341" t="s">
        <v>50</v>
      </c>
      <c r="S5" s="342"/>
      <c r="T5" s="341" t="s">
        <v>51</v>
      </c>
      <c r="U5" s="342"/>
      <c r="V5" s="341" t="s">
        <v>55</v>
      </c>
      <c r="W5" s="342"/>
      <c r="X5" s="341" t="s">
        <v>57</v>
      </c>
      <c r="Y5" s="342"/>
      <c r="Z5" s="341" t="s">
        <v>58</v>
      </c>
      <c r="AA5" s="342"/>
      <c r="AB5" s="341" t="s">
        <v>60</v>
      </c>
      <c r="AC5" s="342"/>
      <c r="AD5" s="341" t="s">
        <v>61</v>
      </c>
      <c r="AE5" s="342"/>
      <c r="AF5" s="341" t="s">
        <v>63</v>
      </c>
      <c r="AG5" s="342"/>
      <c r="AH5" s="341" t="s">
        <v>65</v>
      </c>
      <c r="AI5" s="342"/>
      <c r="AJ5" s="341" t="s">
        <v>68</v>
      </c>
      <c r="AK5" s="342"/>
      <c r="AL5" s="341" t="s">
        <v>69</v>
      </c>
      <c r="AM5" s="342"/>
      <c r="AN5" s="341" t="s">
        <v>70</v>
      </c>
      <c r="AO5" s="342"/>
      <c r="AP5" s="341" t="s">
        <v>71</v>
      </c>
      <c r="AQ5" s="342"/>
      <c r="AR5" s="341" t="s">
        <v>72</v>
      </c>
      <c r="AS5" s="342"/>
      <c r="AT5" s="341" t="s">
        <v>73</v>
      </c>
      <c r="AU5" s="342"/>
      <c r="AV5" s="341" t="s">
        <v>78</v>
      </c>
      <c r="AW5" s="342"/>
      <c r="AX5" s="341" t="s">
        <v>79</v>
      </c>
      <c r="AY5" s="342"/>
      <c r="AZ5" s="341" t="s">
        <v>80</v>
      </c>
      <c r="BA5" s="342"/>
      <c r="BB5" s="341" t="s">
        <v>82</v>
      </c>
      <c r="BC5" s="342"/>
      <c r="BD5" s="341" t="s">
        <v>83</v>
      </c>
      <c r="BE5" s="342"/>
      <c r="BF5" s="341" t="s">
        <v>84</v>
      </c>
      <c r="BG5" s="342"/>
    </row>
    <row r="6" spans="1:59">
      <c r="A6" s="335"/>
      <c r="B6" s="165" t="s">
        <v>150</v>
      </c>
      <c r="C6" s="165" t="s">
        <v>151</v>
      </c>
      <c r="D6" s="165" t="s">
        <v>150</v>
      </c>
      <c r="E6" s="165" t="s">
        <v>151</v>
      </c>
      <c r="F6" s="165" t="s">
        <v>150</v>
      </c>
      <c r="G6" s="165" t="s">
        <v>151</v>
      </c>
      <c r="H6" s="165" t="s">
        <v>150</v>
      </c>
      <c r="I6" s="165" t="s">
        <v>151</v>
      </c>
      <c r="J6" s="165" t="s">
        <v>150</v>
      </c>
      <c r="K6" s="165" t="s">
        <v>151</v>
      </c>
      <c r="L6" s="165" t="s">
        <v>150</v>
      </c>
      <c r="M6" s="165" t="s">
        <v>151</v>
      </c>
      <c r="N6" s="165" t="s">
        <v>150</v>
      </c>
      <c r="O6" s="165" t="s">
        <v>151</v>
      </c>
      <c r="P6" s="165" t="s">
        <v>150</v>
      </c>
      <c r="Q6" s="165" t="s">
        <v>151</v>
      </c>
      <c r="R6" s="165" t="s">
        <v>150</v>
      </c>
      <c r="S6" s="165" t="s">
        <v>151</v>
      </c>
      <c r="T6" s="165" t="s">
        <v>150</v>
      </c>
      <c r="U6" s="165" t="s">
        <v>151</v>
      </c>
      <c r="V6" s="165" t="s">
        <v>150</v>
      </c>
      <c r="W6" s="165" t="s">
        <v>151</v>
      </c>
      <c r="X6" s="165" t="s">
        <v>150</v>
      </c>
      <c r="Y6" s="165" t="s">
        <v>151</v>
      </c>
      <c r="Z6" s="165" t="s">
        <v>150</v>
      </c>
      <c r="AA6" s="165" t="s">
        <v>151</v>
      </c>
      <c r="AB6" s="165" t="s">
        <v>150</v>
      </c>
      <c r="AC6" s="165" t="s">
        <v>151</v>
      </c>
      <c r="AD6" s="165" t="s">
        <v>150</v>
      </c>
      <c r="AE6" s="165" t="s">
        <v>151</v>
      </c>
      <c r="AF6" s="165" t="s">
        <v>150</v>
      </c>
      <c r="AG6" s="165" t="s">
        <v>151</v>
      </c>
      <c r="AH6" s="165" t="s">
        <v>150</v>
      </c>
      <c r="AI6" s="165" t="s">
        <v>151</v>
      </c>
      <c r="AJ6" s="165" t="s">
        <v>150</v>
      </c>
      <c r="AK6" s="165" t="s">
        <v>151</v>
      </c>
      <c r="AL6" s="165" t="s">
        <v>150</v>
      </c>
      <c r="AM6" s="165" t="s">
        <v>151</v>
      </c>
      <c r="AN6" s="165" t="s">
        <v>150</v>
      </c>
      <c r="AO6" s="165" t="s">
        <v>151</v>
      </c>
      <c r="AP6" s="165" t="s">
        <v>150</v>
      </c>
      <c r="AQ6" s="165" t="s">
        <v>151</v>
      </c>
      <c r="AR6" s="165" t="s">
        <v>150</v>
      </c>
      <c r="AS6" s="165" t="s">
        <v>151</v>
      </c>
      <c r="AT6" s="165" t="s">
        <v>150</v>
      </c>
      <c r="AU6" s="165" t="s">
        <v>151</v>
      </c>
      <c r="AV6" s="165" t="s">
        <v>150</v>
      </c>
      <c r="AW6" s="165" t="s">
        <v>151</v>
      </c>
      <c r="AX6" s="165" t="s">
        <v>150</v>
      </c>
      <c r="AY6" s="165" t="s">
        <v>151</v>
      </c>
      <c r="AZ6" s="165" t="s">
        <v>150</v>
      </c>
      <c r="BA6" s="165" t="s">
        <v>151</v>
      </c>
      <c r="BB6" s="165" t="s">
        <v>150</v>
      </c>
      <c r="BC6" s="165" t="s">
        <v>151</v>
      </c>
      <c r="BD6" s="165" t="s">
        <v>150</v>
      </c>
      <c r="BE6" s="165" t="s">
        <v>151</v>
      </c>
      <c r="BF6" s="165" t="s">
        <v>150</v>
      </c>
      <c r="BG6" s="165" t="s">
        <v>151</v>
      </c>
    </row>
    <row r="7" spans="1:59">
      <c r="A7" s="336"/>
      <c r="B7" s="166" t="s">
        <v>152</v>
      </c>
      <c r="C7" s="166" t="s">
        <v>152</v>
      </c>
      <c r="D7" s="166" t="s">
        <v>152</v>
      </c>
      <c r="E7" s="166" t="s">
        <v>152</v>
      </c>
      <c r="F7" s="166" t="s">
        <v>152</v>
      </c>
      <c r="G7" s="166" t="s">
        <v>152</v>
      </c>
      <c r="H7" s="166" t="s">
        <v>152</v>
      </c>
      <c r="I7" s="166" t="s">
        <v>152</v>
      </c>
      <c r="J7" s="166" t="s">
        <v>152</v>
      </c>
      <c r="K7" s="166" t="s">
        <v>152</v>
      </c>
      <c r="L7" s="166" t="s">
        <v>152</v>
      </c>
      <c r="M7" s="166" t="s">
        <v>152</v>
      </c>
      <c r="N7" s="166" t="s">
        <v>152</v>
      </c>
      <c r="O7" s="166" t="s">
        <v>152</v>
      </c>
      <c r="P7" s="166" t="s">
        <v>152</v>
      </c>
      <c r="Q7" s="166" t="s">
        <v>152</v>
      </c>
      <c r="R7" s="166" t="s">
        <v>152</v>
      </c>
      <c r="S7" s="166" t="s">
        <v>152</v>
      </c>
      <c r="T7" s="166" t="s">
        <v>152</v>
      </c>
      <c r="U7" s="166" t="s">
        <v>152</v>
      </c>
      <c r="V7" s="166" t="s">
        <v>152</v>
      </c>
      <c r="W7" s="166" t="s">
        <v>152</v>
      </c>
      <c r="X7" s="166" t="s">
        <v>152</v>
      </c>
      <c r="Y7" s="166" t="s">
        <v>152</v>
      </c>
      <c r="Z7" s="166" t="s">
        <v>152</v>
      </c>
      <c r="AA7" s="166" t="s">
        <v>152</v>
      </c>
      <c r="AB7" s="166" t="s">
        <v>152</v>
      </c>
      <c r="AC7" s="166" t="s">
        <v>152</v>
      </c>
      <c r="AD7" s="166" t="s">
        <v>152</v>
      </c>
      <c r="AE7" s="166" t="s">
        <v>152</v>
      </c>
      <c r="AF7" s="166" t="s">
        <v>152</v>
      </c>
      <c r="AG7" s="166" t="s">
        <v>152</v>
      </c>
      <c r="AH7" s="166" t="s">
        <v>152</v>
      </c>
      <c r="AI7" s="166" t="s">
        <v>152</v>
      </c>
      <c r="AJ7" s="166" t="s">
        <v>152</v>
      </c>
      <c r="AK7" s="166" t="s">
        <v>152</v>
      </c>
      <c r="AL7" s="166" t="s">
        <v>152</v>
      </c>
      <c r="AM7" s="166" t="s">
        <v>152</v>
      </c>
      <c r="AN7" s="166" t="s">
        <v>152</v>
      </c>
      <c r="AO7" s="166" t="s">
        <v>152</v>
      </c>
      <c r="AP7" s="166" t="s">
        <v>152</v>
      </c>
      <c r="AQ7" s="166" t="s">
        <v>152</v>
      </c>
      <c r="AR7" s="166" t="s">
        <v>152</v>
      </c>
      <c r="AS7" s="166" t="s">
        <v>152</v>
      </c>
      <c r="AT7" s="166" t="s">
        <v>152</v>
      </c>
      <c r="AU7" s="166" t="s">
        <v>152</v>
      </c>
      <c r="AV7" s="166" t="s">
        <v>152</v>
      </c>
      <c r="AW7" s="166" t="s">
        <v>152</v>
      </c>
      <c r="AX7" s="166" t="s">
        <v>152</v>
      </c>
      <c r="AY7" s="166" t="s">
        <v>152</v>
      </c>
      <c r="AZ7" s="166" t="s">
        <v>152</v>
      </c>
      <c r="BA7" s="166" t="s">
        <v>152</v>
      </c>
      <c r="BB7" s="166" t="s">
        <v>152</v>
      </c>
      <c r="BC7" s="166" t="s">
        <v>152</v>
      </c>
      <c r="BD7" s="166" t="s">
        <v>152</v>
      </c>
      <c r="BE7" s="166" t="s">
        <v>152</v>
      </c>
      <c r="BF7" s="166" t="s">
        <v>152</v>
      </c>
      <c r="BG7" s="166" t="s">
        <v>152</v>
      </c>
    </row>
    <row r="8" spans="1:59" ht="20.100000000000001" customHeight="1">
      <c r="A8" s="167">
        <v>1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</row>
    <row r="9" spans="1:59" ht="20.100000000000001" customHeight="1">
      <c r="A9" s="169">
        <v>2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</row>
    <row r="10" spans="1:59" ht="20.100000000000001" customHeight="1">
      <c r="A10" s="169">
        <v>3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</row>
    <row r="11" spans="1:59" ht="20.100000000000001" customHeight="1">
      <c r="A11" s="169">
        <v>4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</row>
    <row r="12" spans="1:59" ht="20.100000000000001" customHeight="1">
      <c r="A12" s="169">
        <v>5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</row>
    <row r="13" spans="1:59" ht="20.100000000000001" customHeight="1">
      <c r="A13" s="169">
        <v>6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</row>
    <row r="14" spans="1:59" ht="20.100000000000001" customHeight="1">
      <c r="A14" s="169">
        <v>7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</row>
    <row r="15" spans="1:59" ht="20.100000000000001" customHeight="1">
      <c r="A15" s="169">
        <v>8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</row>
    <row r="16" spans="1:59" ht="20.100000000000001" customHeight="1">
      <c r="A16" s="169">
        <v>9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</row>
    <row r="17" spans="1:59" ht="20.100000000000001" customHeight="1">
      <c r="A17" s="169">
        <v>10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</row>
    <row r="18" spans="1:59" ht="20.100000000000001" customHeight="1">
      <c r="A18" s="169">
        <v>11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</row>
    <row r="19" spans="1:59" ht="20.100000000000001" customHeight="1">
      <c r="A19" s="169">
        <v>12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</row>
    <row r="20" spans="1:59" ht="20.100000000000001" customHeight="1">
      <c r="A20" s="169">
        <v>13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</row>
    <row r="21" spans="1:59" ht="20.100000000000001" customHeight="1">
      <c r="A21" s="169">
        <v>14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</row>
    <row r="22" spans="1:59" ht="20.100000000000001" customHeight="1">
      <c r="A22" s="169">
        <v>15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</row>
    <row r="23" spans="1:59" ht="20.100000000000001" customHeight="1">
      <c r="A23" s="169">
        <v>16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</row>
    <row r="24" spans="1:59" ht="20.100000000000001" customHeight="1">
      <c r="A24" s="169">
        <v>17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</row>
    <row r="25" spans="1:59" ht="20.100000000000001" customHeight="1">
      <c r="A25" s="169">
        <v>18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</row>
    <row r="26" spans="1:59" ht="20.100000000000001" customHeight="1">
      <c r="A26" s="169">
        <v>19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</row>
    <row r="27" spans="1:59" ht="20.100000000000001" customHeight="1">
      <c r="A27" s="169">
        <v>20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</row>
    <row r="28" spans="1:59" ht="20.100000000000001" customHeight="1">
      <c r="A28" s="169">
        <v>21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</row>
    <row r="29" spans="1:59" ht="20.100000000000001" customHeight="1">
      <c r="A29" s="169">
        <v>22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</row>
    <row r="30" spans="1:59" ht="20.100000000000001" customHeight="1">
      <c r="A30" s="169">
        <v>23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</row>
    <row r="31" spans="1:59" ht="19.5" customHeight="1">
      <c r="A31" s="169">
        <v>24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</row>
    <row r="32" spans="1:59" ht="19.5" customHeight="1">
      <c r="A32" s="171" t="s">
        <v>116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</row>
    <row r="34" spans="1:11">
      <c r="A34" s="329"/>
      <c r="B34" s="329"/>
      <c r="C34" s="329"/>
      <c r="D34" s="329"/>
      <c r="E34" s="329"/>
      <c r="F34" s="329"/>
      <c r="G34" s="329"/>
      <c r="H34" s="329"/>
      <c r="I34" s="329"/>
      <c r="J34" s="329"/>
      <c r="K34" s="329"/>
    </row>
    <row r="35" spans="1:11">
      <c r="C35" s="172" t="s">
        <v>153</v>
      </c>
    </row>
  </sheetData>
  <mergeCells count="63">
    <mergeCell ref="A34:K34"/>
    <mergeCell ref="AN5:AO5"/>
    <mergeCell ref="AP5:AQ5"/>
    <mergeCell ref="AR5:AS5"/>
    <mergeCell ref="AT5:AU5"/>
    <mergeCell ref="AB5:AC5"/>
    <mergeCell ref="AD5:AE5"/>
    <mergeCell ref="AF5:AG5"/>
    <mergeCell ref="AH5:AI5"/>
    <mergeCell ref="AJ5:AK5"/>
    <mergeCell ref="L5:M5"/>
    <mergeCell ref="AL5:AM5"/>
    <mergeCell ref="AH4:AI4"/>
    <mergeCell ref="Z5:AA5"/>
    <mergeCell ref="N5:O5"/>
    <mergeCell ref="AV4:AW4"/>
    <mergeCell ref="AX4:AY4"/>
    <mergeCell ref="V4:W4"/>
    <mergeCell ref="P5:Q5"/>
    <mergeCell ref="R5:S5"/>
    <mergeCell ref="T5:U5"/>
    <mergeCell ref="V5:W5"/>
    <mergeCell ref="X5:Y5"/>
    <mergeCell ref="AV5:AW5"/>
    <mergeCell ref="AX5:AY5"/>
    <mergeCell ref="X4:Y4"/>
    <mergeCell ref="Z4:AA4"/>
    <mergeCell ref="AB4:AC4"/>
    <mergeCell ref="AD4:AE4"/>
    <mergeCell ref="AF4:AG4"/>
    <mergeCell ref="BB5:BC5"/>
    <mergeCell ref="BD4:BE4"/>
    <mergeCell ref="BF4:BG4"/>
    <mergeCell ref="AJ4:AK4"/>
    <mergeCell ref="AL4:AM4"/>
    <mergeCell ref="AN4:AO4"/>
    <mergeCell ref="AP4:AQ4"/>
    <mergeCell ref="AR4:AS4"/>
    <mergeCell ref="AT4:AU4"/>
    <mergeCell ref="BB4:BC4"/>
    <mergeCell ref="AZ4:BA4"/>
    <mergeCell ref="AZ5:BA5"/>
    <mergeCell ref="BD5:BE5"/>
    <mergeCell ref="BF5:BG5"/>
    <mergeCell ref="L4:M4"/>
    <mergeCell ref="N4:O4"/>
    <mergeCell ref="P4:Q4"/>
    <mergeCell ref="R4:S4"/>
    <mergeCell ref="T4:U4"/>
    <mergeCell ref="A1:K1"/>
    <mergeCell ref="A2:I2"/>
    <mergeCell ref="A3:K3"/>
    <mergeCell ref="A4:A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№3</vt:lpstr>
      <vt:lpstr>АЧР </vt:lpstr>
      <vt:lpstr>График </vt:lpstr>
      <vt:lpstr>суточная ведомость</vt:lpstr>
    </vt:vector>
  </TitlesOfParts>
  <Company>rdu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Одинцова Ю.В.</dc:creator>
  <cp:lastModifiedBy>user</cp:lastModifiedBy>
  <cp:lastPrinted>2008-11-07T10:34:36Z</cp:lastPrinted>
  <dcterms:created xsi:type="dcterms:W3CDTF">2005-11-11T04:24:20Z</dcterms:created>
  <dcterms:modified xsi:type="dcterms:W3CDTF">2018-12-27T08:50:18Z</dcterms:modified>
</cp:coreProperties>
</file>